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5" windowHeight="82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'Sheet1'!$A$1:$AV$96</definedName>
  </definedNames>
  <calcPr fullCalcOnLoad="1"/>
</workbook>
</file>

<file path=xl/sharedStrings.xml><?xml version="1.0" encoding="utf-8"?>
<sst xmlns="http://schemas.openxmlformats.org/spreadsheetml/2006/main" count="461" uniqueCount="143">
  <si>
    <t>Class</t>
  </si>
  <si>
    <t>No</t>
  </si>
  <si>
    <t>Route</t>
  </si>
  <si>
    <t>Total</t>
  </si>
  <si>
    <t>MANSFIELD  MAUN  MOTORCYCLE  CLUB</t>
  </si>
  <si>
    <t>promoted by</t>
  </si>
  <si>
    <t>NO</t>
  </si>
  <si>
    <t>Section</t>
  </si>
  <si>
    <t>Time Pen'</t>
  </si>
  <si>
    <t>Overall Total</t>
  </si>
  <si>
    <t>Total No' Cleans</t>
  </si>
  <si>
    <t>1st Round No' Cleans</t>
  </si>
  <si>
    <t>2nd Round No' Cleans</t>
  </si>
  <si>
    <t>3rd Round No' Cleans</t>
  </si>
  <si>
    <t>4th Round No' Cleans</t>
  </si>
  <si>
    <t>1st Round No' 1's</t>
  </si>
  <si>
    <t>2nd Round No' 1's</t>
  </si>
  <si>
    <t>3rd Round No' 1's</t>
  </si>
  <si>
    <t>Total No' 1's</t>
  </si>
  <si>
    <t>4th Round No' 1's</t>
  </si>
  <si>
    <t>Total No' 2's</t>
  </si>
  <si>
    <t>1st Round No' 2's</t>
  </si>
  <si>
    <t>2nd Round No' 2's</t>
  </si>
  <si>
    <t>3rd Round No' 2's</t>
  </si>
  <si>
    <t>4th Round No' 2's</t>
  </si>
  <si>
    <t>Total No' 3's</t>
  </si>
  <si>
    <t>1st Round No' 3's</t>
  </si>
  <si>
    <t>2nd Round No' 3's</t>
  </si>
  <si>
    <t>3rd Round No' 3's</t>
  </si>
  <si>
    <t>4th Round No' 3's</t>
  </si>
  <si>
    <t>Points</t>
  </si>
  <si>
    <t>Most 0's</t>
  </si>
  <si>
    <t xml:space="preserve"> www.mansfieldmauntrials.co.uk</t>
  </si>
  <si>
    <t>Name</t>
  </si>
  <si>
    <t>R/B</t>
  </si>
  <si>
    <t xml:space="preserve">  </t>
  </si>
  <si>
    <t>B</t>
  </si>
  <si>
    <t>Championship</t>
  </si>
  <si>
    <t>Hope you have enjoyed the day and if anyone has any disputes, please ensure these are raised within the 'TSR' rules.</t>
  </si>
  <si>
    <t>C/s</t>
  </si>
  <si>
    <t>Yell</t>
  </si>
  <si>
    <t>White</t>
  </si>
  <si>
    <t>Green</t>
  </si>
  <si>
    <t>Tatty</t>
  </si>
  <si>
    <t>2017 ACU Acklams Beta British Solo Youth BCD Trials Championship</t>
  </si>
  <si>
    <t>28th May 2017</t>
  </si>
  <si>
    <t>Jacob Smith</t>
  </si>
  <si>
    <t>William Stansbie</t>
  </si>
  <si>
    <t>Edward Earle</t>
  </si>
  <si>
    <t>Max Seaman</t>
  </si>
  <si>
    <t>Charlie Smith</t>
  </si>
  <si>
    <t>Daniel Slack</t>
  </si>
  <si>
    <t>Joe Child</t>
  </si>
  <si>
    <t>Ross Galloway</t>
  </si>
  <si>
    <t>Harvey Taglione</t>
  </si>
  <si>
    <t>Fraser Ardon</t>
  </si>
  <si>
    <t>George Clarke</t>
  </si>
  <si>
    <t>Alex Davies</t>
  </si>
  <si>
    <t>George Mallion</t>
  </si>
  <si>
    <t>Mason James Meadows</t>
  </si>
  <si>
    <t>Jack Dance</t>
  </si>
  <si>
    <t>Ben Dignan</t>
  </si>
  <si>
    <t>Ryan Brown</t>
  </si>
  <si>
    <t>William Dalton</t>
  </si>
  <si>
    <t>Owen Chestnut</t>
  </si>
  <si>
    <t>Olivia Brooksbank</t>
  </si>
  <si>
    <t>Mitchell Brightmore</t>
  </si>
  <si>
    <t>William Clark</t>
  </si>
  <si>
    <t>Oscar Lace</t>
  </si>
  <si>
    <t>Alfred Alderman</t>
  </si>
  <si>
    <t>Harry Turner</t>
  </si>
  <si>
    <t>Finley Kettle</t>
  </si>
  <si>
    <t>Henry Stephenson</t>
  </si>
  <si>
    <t>Ashton Brightmore</t>
  </si>
  <si>
    <t>Jamie Galloway</t>
  </si>
  <si>
    <t>Jay Pyper</t>
  </si>
  <si>
    <t>Bobby Moyer</t>
  </si>
  <si>
    <t>Alfie Lampkin</t>
  </si>
  <si>
    <t>C/50/50</t>
  </si>
  <si>
    <t>Max Agar</t>
  </si>
  <si>
    <t>Morgan Shepherd</t>
  </si>
  <si>
    <t>Freddie Stephenson</t>
  </si>
  <si>
    <t>George Hemingway</t>
  </si>
  <si>
    <t>Alfie - Ray Turner</t>
  </si>
  <si>
    <t>Jacob Potts</t>
  </si>
  <si>
    <t>Charlie Crossland</t>
  </si>
  <si>
    <t>W/Y</t>
  </si>
  <si>
    <t>W/y</t>
  </si>
  <si>
    <t>Dylan Ratcliffe</t>
  </si>
  <si>
    <t>C/ME</t>
  </si>
  <si>
    <t>Thomas Wright</t>
  </si>
  <si>
    <t>Dominic Horne</t>
  </si>
  <si>
    <t>Myles Hutchinson</t>
  </si>
  <si>
    <t>Jasper Fox</t>
  </si>
  <si>
    <t>D/M</t>
  </si>
  <si>
    <t>Connor Heathfield (NC)</t>
  </si>
  <si>
    <t>Zak Whalen (NC)</t>
  </si>
  <si>
    <t>Max Dance</t>
  </si>
  <si>
    <t>Adam Day</t>
  </si>
  <si>
    <t>Harry Drewitt (NC)</t>
  </si>
  <si>
    <t>D/ME</t>
  </si>
  <si>
    <t>Toby Shaw</t>
  </si>
  <si>
    <t>Alexander Horne</t>
  </si>
  <si>
    <t>Jonnie Fannon</t>
  </si>
  <si>
    <t>Steffan Mewett-Richardson</t>
  </si>
  <si>
    <t>Kerys Good</t>
  </si>
  <si>
    <t>Elliot Smith</t>
  </si>
  <si>
    <t>D/S</t>
  </si>
  <si>
    <t>Summer Brooksbank</t>
  </si>
  <si>
    <t>Matilda Arbon</t>
  </si>
  <si>
    <t>Charlie Crabtree</t>
  </si>
  <si>
    <t>Joe Drysdale</t>
  </si>
  <si>
    <t>Kai Fairhurst</t>
  </si>
  <si>
    <t>Jowan Davis</t>
  </si>
  <si>
    <t>Ruari Younie</t>
  </si>
  <si>
    <t>Ellis Barton</t>
  </si>
  <si>
    <t>William Sagar</t>
  </si>
  <si>
    <t>Corey Shepherd</t>
  </si>
  <si>
    <t>Rowan Dean</t>
  </si>
  <si>
    <t>Euan Sim</t>
  </si>
  <si>
    <t>Johnathan Hancock</t>
  </si>
  <si>
    <t>PERMIT No 49061</t>
  </si>
  <si>
    <t>NS</t>
  </si>
  <si>
    <t>Isaac Tilson (NC)</t>
  </si>
  <si>
    <t>Owen Good (NC)</t>
  </si>
  <si>
    <t>DS</t>
  </si>
  <si>
    <t>N</t>
  </si>
  <si>
    <t>O</t>
  </si>
  <si>
    <t>S</t>
  </si>
  <si>
    <t>D</t>
  </si>
  <si>
    <t>H</t>
  </si>
  <si>
    <t>W</t>
  </si>
  <si>
    <t>R</t>
  </si>
  <si>
    <t>E</t>
  </si>
  <si>
    <t>T</t>
  </si>
  <si>
    <t>I</t>
  </si>
  <si>
    <t>RET</t>
  </si>
  <si>
    <t>A</t>
  </si>
  <si>
    <t>Frankie Ely (NC)</t>
  </si>
  <si>
    <t>yell</t>
  </si>
  <si>
    <t>ret</t>
  </si>
  <si>
    <t>A big 'thank you' to all the observers and the section setters, as without you we could not hold a successful Trial, Thanks to Judy in motorhome</t>
  </si>
  <si>
    <t>Results Completed @ 1620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</si>
</sst>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9"/>
      <color indexed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14"/>
      <name val="Berlin Sans FB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8"/>
      </left>
      <right style="thin"/>
      <top>
        <color indexed="8"/>
      </top>
      <bottom>
        <color indexed="8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0" fillId="32" borderId="10" xfId="0" applyFont="1" applyFill="1" applyBorder="1" applyAlignment="1" applyProtection="1">
      <alignment horizontal="center" vertical="center"/>
      <protection/>
    </xf>
    <xf numFmtId="0" fontId="0" fillId="32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3" fillId="32" borderId="0" xfId="0" applyFont="1" applyFill="1" applyBorder="1" applyAlignment="1" applyProtection="1">
      <alignment horizontal="center" vertical="center" textRotation="90" wrapText="1"/>
      <protection locked="0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32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horizontal="left" vertical="center"/>
      <protection locked="0"/>
    </xf>
    <xf numFmtId="0" fontId="5" fillId="34" borderId="13" xfId="0" applyFont="1" applyFill="1" applyBorder="1" applyAlignment="1" applyProtection="1">
      <alignment horizontal="center" vertical="center"/>
      <protection locked="0"/>
    </xf>
    <xf numFmtId="0" fontId="5" fillId="34" borderId="15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2" fillId="34" borderId="14" xfId="0" applyFont="1" applyFill="1" applyBorder="1" applyAlignment="1" applyProtection="1">
      <alignment horizontal="center" vertical="center"/>
      <protection locked="0"/>
    </xf>
    <xf numFmtId="0" fontId="2" fillId="34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 applyProtection="1">
      <alignment horizontal="center" vertical="center"/>
      <protection locked="0"/>
    </xf>
    <xf numFmtId="0" fontId="2" fillId="34" borderId="18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34" borderId="19" xfId="0" applyFont="1" applyFill="1" applyBorder="1" applyAlignment="1" applyProtection="1">
      <alignment horizontal="center" vertical="center"/>
      <protection locked="0"/>
    </xf>
    <xf numFmtId="0" fontId="2" fillId="34" borderId="20" xfId="0" applyFont="1" applyFill="1" applyBorder="1" applyAlignment="1" applyProtection="1">
      <alignment horizontal="center" vertical="center"/>
      <protection locked="0"/>
    </xf>
    <xf numFmtId="0" fontId="3" fillId="32" borderId="21" xfId="0" applyFont="1" applyFill="1" applyBorder="1" applyAlignment="1" applyProtection="1">
      <alignment horizontal="center" vertical="center" textRotation="90" wrapText="1"/>
      <protection locked="0"/>
    </xf>
    <xf numFmtId="0" fontId="0" fillId="0" borderId="22" xfId="0" applyBorder="1" applyAlignment="1">
      <alignment horizontal="center" vertical="center" textRotation="90" wrapText="1"/>
    </xf>
    <xf numFmtId="0" fontId="7" fillId="0" borderId="2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33" borderId="21" xfId="0" applyFont="1" applyFill="1" applyBorder="1" applyAlignment="1" applyProtection="1">
      <alignment horizontal="center" vertical="center" textRotation="90" wrapText="1"/>
      <protection locked="0"/>
    </xf>
    <xf numFmtId="0" fontId="3" fillId="33" borderId="22" xfId="0" applyFont="1" applyFill="1" applyBorder="1" applyAlignment="1" applyProtection="1">
      <alignment horizontal="center" vertical="center" textRotation="90" wrapText="1"/>
      <protection locked="0"/>
    </xf>
    <xf numFmtId="0" fontId="3" fillId="32" borderId="21" xfId="0" applyFont="1" applyFill="1" applyBorder="1" applyAlignment="1" applyProtection="1">
      <alignment vertical="center" textRotation="90" wrapText="1"/>
      <protection locked="0"/>
    </xf>
    <xf numFmtId="0" fontId="0" fillId="0" borderId="22" xfId="0" applyBorder="1" applyAlignment="1">
      <alignment vertical="center" textRotation="90" wrapText="1"/>
    </xf>
    <xf numFmtId="0" fontId="3" fillId="32" borderId="0" xfId="0" applyFont="1" applyFill="1" applyBorder="1" applyAlignment="1" applyProtection="1">
      <alignment horizontal="center" vertical="center" textRotation="90" wrapText="1"/>
      <protection locked="0"/>
    </xf>
    <xf numFmtId="0" fontId="2" fillId="33" borderId="10" xfId="0" applyFont="1" applyFill="1" applyBorder="1" applyAlignment="1" applyProtection="1">
      <alignment horizontal="center" vertical="center" textRotation="90" wrapText="1"/>
      <protection locked="0"/>
    </xf>
    <xf numFmtId="0" fontId="2" fillId="33" borderId="21" xfId="0" applyFont="1" applyFill="1" applyBorder="1" applyAlignment="1">
      <alignment wrapText="1"/>
    </xf>
    <xf numFmtId="0" fontId="3" fillId="32" borderId="22" xfId="0" applyFont="1" applyFill="1" applyBorder="1" applyAlignment="1" applyProtection="1">
      <alignment horizontal="center" vertical="center" textRotation="90" wrapText="1"/>
      <protection locked="0"/>
    </xf>
    <xf numFmtId="0" fontId="8" fillId="0" borderId="0" xfId="52" applyFont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 textRotation="90" wrapText="1"/>
      <protection locked="0"/>
    </xf>
    <xf numFmtId="0" fontId="2" fillId="33" borderId="24" xfId="0" applyFont="1" applyFill="1" applyBorder="1" applyAlignment="1" applyProtection="1">
      <alignment horizontal="center" vertical="center" textRotation="90" wrapText="1"/>
      <protection locked="0"/>
    </xf>
    <xf numFmtId="0" fontId="12" fillId="32" borderId="21" xfId="0" applyFont="1" applyFill="1" applyBorder="1" applyAlignment="1" applyProtection="1">
      <alignment horizontal="center" vertical="center" textRotation="90" wrapText="1"/>
      <protection locked="0"/>
    </xf>
    <xf numFmtId="0" fontId="12" fillId="32" borderId="24" xfId="0" applyFont="1" applyFill="1" applyBorder="1" applyAlignment="1" applyProtection="1">
      <alignment horizontal="center" vertical="center" textRotation="90" wrapTex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vertical="center" textRotation="90" wrapText="1"/>
      <protection locked="0"/>
    </xf>
    <xf numFmtId="0" fontId="0" fillId="33" borderId="22" xfId="0" applyFill="1" applyBorder="1" applyAlignment="1">
      <alignment vertical="center" textRotation="90" wrapText="1"/>
    </xf>
    <xf numFmtId="0" fontId="0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33" borderId="24" xfId="0" applyFont="1" applyFill="1" applyBorder="1" applyAlignment="1" applyProtection="1">
      <alignment horizontal="center" vertical="center" textRotation="90" wrapText="1"/>
      <protection locked="0"/>
    </xf>
    <xf numFmtId="0" fontId="5" fillId="32" borderId="21" xfId="0" applyFont="1" applyFill="1" applyBorder="1" applyAlignment="1" applyProtection="1">
      <alignment horizontal="center" vertical="center" textRotation="90" wrapText="1"/>
      <protection locked="0"/>
    </xf>
    <xf numFmtId="0" fontId="5" fillId="32" borderId="22" xfId="0" applyFont="1" applyFill="1" applyBorder="1" applyAlignment="1" applyProtection="1">
      <alignment horizontal="center" vertical="center" textRotation="90" wrapText="1"/>
      <protection locked="0"/>
    </xf>
    <xf numFmtId="0" fontId="13" fillId="33" borderId="21" xfId="0" applyFont="1" applyFill="1" applyBorder="1" applyAlignment="1" applyProtection="1">
      <alignment horizontal="center" vertical="center" textRotation="90" wrapText="1"/>
      <protection locked="0"/>
    </xf>
    <xf numFmtId="0" fontId="13" fillId="33" borderId="24" xfId="0" applyFont="1" applyFill="1" applyBorder="1" applyAlignment="1" applyProtection="1">
      <alignment horizontal="center" vertical="center" textRotation="90" wrapText="1"/>
      <protection locked="0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left" vertical="center"/>
      <protection locked="0"/>
    </xf>
    <xf numFmtId="0" fontId="5" fillId="35" borderId="13" xfId="0" applyFont="1" applyFill="1" applyBorder="1" applyAlignment="1" applyProtection="1">
      <alignment horizontal="center" vertical="center"/>
      <protection locked="0"/>
    </xf>
    <xf numFmtId="0" fontId="2" fillId="35" borderId="19" xfId="0" applyFont="1" applyFill="1" applyBorder="1" applyAlignment="1" applyProtection="1">
      <alignment horizontal="center" vertical="center"/>
      <protection locked="0"/>
    </xf>
    <xf numFmtId="0" fontId="5" fillId="35" borderId="15" xfId="0" applyFont="1" applyFill="1" applyBorder="1" applyAlignment="1" applyProtection="1">
      <alignment horizontal="center" vertical="center"/>
      <protection locked="0"/>
    </xf>
    <xf numFmtId="0" fontId="2" fillId="35" borderId="20" xfId="0" applyFont="1" applyFill="1" applyBorder="1" applyAlignment="1" applyProtection="1">
      <alignment horizontal="center" vertical="center"/>
      <protection locked="0"/>
    </xf>
    <xf numFmtId="0" fontId="0" fillId="35" borderId="16" xfId="0" applyFont="1" applyFill="1" applyBorder="1" applyAlignment="1" applyProtection="1">
      <alignment horizontal="center" vertical="center"/>
      <protection locked="0"/>
    </xf>
    <xf numFmtId="0" fontId="2" fillId="35" borderId="14" xfId="0" applyFont="1" applyFill="1" applyBorder="1" applyAlignment="1" applyProtection="1">
      <alignment horizontal="center" vertical="center"/>
      <protection/>
    </xf>
    <xf numFmtId="0" fontId="2" fillId="35" borderId="14" xfId="0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0" fontId="2" fillId="35" borderId="16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>
      <alignment horizontal="center" vertical="center"/>
    </xf>
    <xf numFmtId="0" fontId="2" fillId="35" borderId="18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38100</xdr:rowOff>
    </xdr:from>
    <xdr:to>
      <xdr:col>1</xdr:col>
      <xdr:colOff>609600</xdr:colOff>
      <xdr:row>3</xdr:row>
      <xdr:rowOff>95250</xdr:rowOff>
    </xdr:to>
    <xdr:pic>
      <xdr:nvPicPr>
        <xdr:cNvPr id="1" name="Picture 2" descr="C:\My Documents\Mansfield Trial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133350</xdr:colOff>
      <xdr:row>0</xdr:row>
      <xdr:rowOff>0</xdr:rowOff>
    </xdr:from>
    <xdr:to>
      <xdr:col>45</xdr:col>
      <xdr:colOff>171450</xdr:colOff>
      <xdr:row>3</xdr:row>
      <xdr:rowOff>57150</xdr:rowOff>
    </xdr:to>
    <xdr:pic>
      <xdr:nvPicPr>
        <xdr:cNvPr id="2" name="Picture 2" descr="C:\My Documents\Mansfield Trial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63325" y="0"/>
          <a:ext cx="666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97"/>
  <sheetViews>
    <sheetView tabSelected="1" zoomScale="90" zoomScaleNormal="90" workbookViewId="0" topLeftCell="A50">
      <selection activeCell="AU65" sqref="AU65"/>
    </sheetView>
  </sheetViews>
  <sheetFormatPr defaultColWidth="9.140625" defaultRowHeight="12.75"/>
  <cols>
    <col min="1" max="1" width="3.421875" style="0" customWidth="1"/>
    <col min="2" max="2" width="18.57421875" style="0" customWidth="1"/>
    <col min="3" max="3" width="7.140625" style="0" customWidth="1"/>
    <col min="4" max="4" width="6.57421875" style="0" customWidth="1"/>
    <col min="5" max="5" width="3.7109375" style="0" customWidth="1"/>
    <col min="6" max="10" width="3.28125" style="0" customWidth="1"/>
    <col min="11" max="11" width="4.00390625" style="0" customWidth="1"/>
    <col min="12" max="17" width="3.28125" style="0" customWidth="1"/>
    <col min="18" max="18" width="4.00390625" style="0" customWidth="1"/>
    <col min="19" max="23" width="3.28125" style="0" customWidth="1"/>
    <col min="24" max="24" width="4.140625" style="0" customWidth="1"/>
    <col min="25" max="30" width="3.28125" style="0" customWidth="1"/>
    <col min="31" max="31" width="4.00390625" style="0" customWidth="1"/>
    <col min="32" max="42" width="3.28125" style="0" customWidth="1"/>
    <col min="43" max="44" width="4.421875" style="1" customWidth="1"/>
    <col min="45" max="45" width="5.00390625" style="0" customWidth="1"/>
    <col min="46" max="46" width="5.8515625" style="0" customWidth="1"/>
    <col min="47" max="47" width="6.57421875" style="0" customWidth="1"/>
    <col min="48" max="49" width="3.8515625" style="0" customWidth="1"/>
    <col min="50" max="50" width="6.140625" style="0" customWidth="1"/>
    <col min="51" max="51" width="6.7109375" style="0" customWidth="1"/>
    <col min="52" max="54" width="5.7109375" style="0" customWidth="1"/>
    <col min="55" max="55" width="3.140625" style="0" customWidth="1"/>
    <col min="56" max="56" width="5.7109375" style="0" customWidth="1"/>
    <col min="57" max="57" width="7.28125" style="0" customWidth="1"/>
    <col min="58" max="58" width="7.421875" style="0" customWidth="1"/>
    <col min="59" max="60" width="7.7109375" style="0" customWidth="1"/>
    <col min="61" max="61" width="4.00390625" style="0" customWidth="1"/>
    <col min="62" max="62" width="6.28125" style="0" customWidth="1"/>
    <col min="67" max="67" width="3.7109375" style="0" customWidth="1"/>
    <col min="68" max="68" width="6.00390625" style="0" customWidth="1"/>
    <col min="69" max="69" width="6.7109375" style="0" customWidth="1"/>
    <col min="70" max="70" width="6.8515625" style="0" customWidth="1"/>
    <col min="71" max="71" width="8.140625" style="0" customWidth="1"/>
    <col min="72" max="72" width="7.28125" style="0" customWidth="1"/>
  </cols>
  <sheetData>
    <row r="1" spans="1:46" ht="21.75" customHeight="1">
      <c r="A1" s="76" t="s">
        <v>44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</row>
    <row r="2" spans="1:46" ht="12.75">
      <c r="A2" s="77" t="s">
        <v>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</row>
    <row r="3" spans="1:46" ht="15" customHeight="1">
      <c r="A3" s="78" t="s">
        <v>4</v>
      </c>
      <c r="B3" s="78"/>
      <c r="C3" s="78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</row>
    <row r="4" spans="1:46" ht="15" customHeight="1">
      <c r="A4" s="16"/>
      <c r="B4" s="16"/>
      <c r="E4" s="2"/>
      <c r="F4" s="2"/>
      <c r="G4" s="2"/>
      <c r="H4" s="2"/>
      <c r="I4" s="2"/>
      <c r="J4" s="65" t="s">
        <v>32</v>
      </c>
      <c r="K4" s="65"/>
      <c r="L4" s="65"/>
      <c r="M4" s="65"/>
      <c r="N4" s="65"/>
      <c r="O4" s="65"/>
      <c r="P4" s="65"/>
      <c r="Q4" s="65"/>
      <c r="R4" s="65"/>
      <c r="S4" s="65"/>
      <c r="T4" s="65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R4" s="2"/>
      <c r="AS4" s="2"/>
      <c r="AT4" s="2"/>
    </row>
    <row r="5" spans="1:46" ht="15.75">
      <c r="A5" s="25" t="s">
        <v>45</v>
      </c>
      <c r="B5" s="17"/>
      <c r="C5" s="18" t="s">
        <v>121</v>
      </c>
      <c r="D5" s="3"/>
      <c r="E5" s="6"/>
      <c r="F5" s="6"/>
      <c r="G5" s="6"/>
      <c r="L5" s="6"/>
      <c r="X5" s="6"/>
      <c r="Y5" s="6"/>
      <c r="Z5" s="6"/>
      <c r="AA5" s="4" t="s">
        <v>35</v>
      </c>
      <c r="AB5" s="6"/>
      <c r="AC5" s="6"/>
      <c r="AD5" s="6"/>
      <c r="AE5" s="41" t="s">
        <v>142</v>
      </c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3"/>
      <c r="AR5" s="21"/>
      <c r="AS5" s="6"/>
      <c r="AT5" s="6"/>
    </row>
    <row r="6" spans="1:46" ht="15.75">
      <c r="A6" s="25"/>
      <c r="B6" s="17"/>
      <c r="C6" s="18"/>
      <c r="D6" s="3"/>
      <c r="E6" s="6"/>
      <c r="F6" s="6"/>
      <c r="G6" s="6"/>
      <c r="L6" s="6"/>
      <c r="X6" s="6"/>
      <c r="Y6" s="6"/>
      <c r="Z6" s="6"/>
      <c r="AA6" s="4"/>
      <c r="AB6" s="6"/>
      <c r="AC6" s="6"/>
      <c r="AD6" s="6"/>
      <c r="AE6" s="21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3"/>
      <c r="AR6" s="21"/>
      <c r="AS6" s="6"/>
      <c r="AT6" s="6"/>
    </row>
    <row r="7" spans="1:71" ht="27.75" customHeight="1">
      <c r="A7" s="80" t="s">
        <v>37</v>
      </c>
      <c r="B7" s="81"/>
      <c r="C7" s="81"/>
      <c r="D7" s="82"/>
      <c r="E7" s="79"/>
      <c r="F7" s="79"/>
      <c r="G7" s="79"/>
      <c r="H7" s="79"/>
      <c r="I7" s="79"/>
      <c r="J7" s="79"/>
      <c r="K7" s="62" t="s">
        <v>3</v>
      </c>
      <c r="L7" s="79" t="s">
        <v>7</v>
      </c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62" t="s">
        <v>3</v>
      </c>
      <c r="Y7" s="79" t="s">
        <v>7</v>
      </c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62" t="s">
        <v>3</v>
      </c>
      <c r="AR7" s="68" t="s">
        <v>8</v>
      </c>
      <c r="AS7" s="86" t="s">
        <v>9</v>
      </c>
      <c r="AT7" s="61" t="s">
        <v>30</v>
      </c>
      <c r="AU7" s="61" t="s">
        <v>31</v>
      </c>
      <c r="AX7" s="57" t="s">
        <v>10</v>
      </c>
      <c r="AY7" s="53" t="s">
        <v>11</v>
      </c>
      <c r="AZ7" s="53" t="s">
        <v>12</v>
      </c>
      <c r="BA7" s="53" t="s">
        <v>13</v>
      </c>
      <c r="BD7" s="57" t="s">
        <v>18</v>
      </c>
      <c r="BE7" s="53" t="s">
        <v>15</v>
      </c>
      <c r="BF7" s="53" t="s">
        <v>16</v>
      </c>
      <c r="BG7" s="53" t="s">
        <v>17</v>
      </c>
      <c r="BJ7" s="57" t="s">
        <v>20</v>
      </c>
      <c r="BK7" s="53" t="s">
        <v>21</v>
      </c>
      <c r="BL7" s="53" t="s">
        <v>22</v>
      </c>
      <c r="BM7" s="53" t="s">
        <v>23</v>
      </c>
      <c r="BP7" s="57" t="s">
        <v>25</v>
      </c>
      <c r="BQ7" s="53" t="s">
        <v>26</v>
      </c>
      <c r="BR7" s="53" t="s">
        <v>27</v>
      </c>
      <c r="BS7" s="53" t="s">
        <v>28</v>
      </c>
    </row>
    <row r="8" spans="1:71" s="2" customFormat="1" ht="13.5" customHeight="1" thickBot="1">
      <c r="A8" s="10" t="s">
        <v>1</v>
      </c>
      <c r="B8" s="10" t="s">
        <v>33</v>
      </c>
      <c r="C8" s="10" t="s">
        <v>0</v>
      </c>
      <c r="D8" s="10" t="s">
        <v>2</v>
      </c>
      <c r="E8" s="11">
        <v>7</v>
      </c>
      <c r="F8" s="11">
        <v>8</v>
      </c>
      <c r="G8" s="11">
        <v>9</v>
      </c>
      <c r="H8" s="11">
        <v>10</v>
      </c>
      <c r="I8" s="11">
        <v>11</v>
      </c>
      <c r="J8" s="11">
        <v>12</v>
      </c>
      <c r="K8" s="63"/>
      <c r="L8" s="11">
        <v>1</v>
      </c>
      <c r="M8" s="11">
        <v>2</v>
      </c>
      <c r="N8" s="11">
        <v>3</v>
      </c>
      <c r="O8" s="11">
        <v>4</v>
      </c>
      <c r="P8" s="11">
        <v>5</v>
      </c>
      <c r="Q8" s="11">
        <v>6</v>
      </c>
      <c r="R8" s="11">
        <v>7</v>
      </c>
      <c r="S8" s="11">
        <v>8</v>
      </c>
      <c r="T8" s="11">
        <v>9</v>
      </c>
      <c r="U8" s="11">
        <v>10</v>
      </c>
      <c r="V8" s="11">
        <v>11</v>
      </c>
      <c r="W8" s="11">
        <v>12</v>
      </c>
      <c r="X8" s="63"/>
      <c r="Y8" s="11">
        <v>1</v>
      </c>
      <c r="Z8" s="11">
        <v>2</v>
      </c>
      <c r="AA8" s="11">
        <v>3</v>
      </c>
      <c r="AB8" s="11">
        <v>4</v>
      </c>
      <c r="AC8" s="11">
        <v>5</v>
      </c>
      <c r="AD8" s="11">
        <v>6</v>
      </c>
      <c r="AE8" s="11">
        <v>7</v>
      </c>
      <c r="AF8" s="11">
        <v>8</v>
      </c>
      <c r="AG8" s="11">
        <v>9</v>
      </c>
      <c r="AH8" s="11">
        <v>10</v>
      </c>
      <c r="AI8" s="11">
        <v>11</v>
      </c>
      <c r="AJ8" s="11">
        <v>12</v>
      </c>
      <c r="AK8" s="11">
        <v>1</v>
      </c>
      <c r="AL8" s="11">
        <v>2</v>
      </c>
      <c r="AM8" s="11">
        <v>3</v>
      </c>
      <c r="AN8" s="11">
        <v>4</v>
      </c>
      <c r="AO8" s="11">
        <v>5</v>
      </c>
      <c r="AP8" s="11">
        <v>6</v>
      </c>
      <c r="AQ8" s="63"/>
      <c r="AR8" s="69"/>
      <c r="AS8" s="87"/>
      <c r="AT8" s="61"/>
      <c r="AU8" s="61"/>
      <c r="AX8" s="58"/>
      <c r="AY8" s="64"/>
      <c r="AZ8" s="64"/>
      <c r="BA8" s="64"/>
      <c r="BD8" s="58"/>
      <c r="BE8" s="54"/>
      <c r="BF8" s="54"/>
      <c r="BG8" s="54"/>
      <c r="BJ8" s="58"/>
      <c r="BK8" s="54"/>
      <c r="BL8" s="54"/>
      <c r="BM8" s="54"/>
      <c r="BP8" s="58"/>
      <c r="BQ8" s="54"/>
      <c r="BR8" s="54"/>
      <c r="BS8" s="54"/>
    </row>
    <row r="9" spans="1:71" s="2" customFormat="1" ht="12.75" customHeight="1" thickBot="1">
      <c r="A9" s="35">
        <v>7</v>
      </c>
      <c r="B9" s="36" t="s">
        <v>51</v>
      </c>
      <c r="C9" s="35" t="s">
        <v>36</v>
      </c>
      <c r="D9" s="35" t="s">
        <v>34</v>
      </c>
      <c r="E9" s="35">
        <v>0</v>
      </c>
      <c r="F9" s="35">
        <v>0</v>
      </c>
      <c r="G9" s="35">
        <v>0</v>
      </c>
      <c r="H9" s="35">
        <v>1</v>
      </c>
      <c r="I9" s="35">
        <v>0</v>
      </c>
      <c r="J9" s="37">
        <v>1</v>
      </c>
      <c r="K9" s="45">
        <v>2</v>
      </c>
      <c r="L9" s="38">
        <v>0</v>
      </c>
      <c r="M9" s="35">
        <v>0</v>
      </c>
      <c r="N9" s="35">
        <v>0</v>
      </c>
      <c r="O9" s="35">
        <v>0</v>
      </c>
      <c r="P9" s="35">
        <v>0</v>
      </c>
      <c r="Q9" s="35">
        <v>1</v>
      </c>
      <c r="R9" s="35">
        <v>0</v>
      </c>
      <c r="S9" s="35">
        <v>0</v>
      </c>
      <c r="T9" s="35">
        <v>5</v>
      </c>
      <c r="U9" s="35">
        <v>0</v>
      </c>
      <c r="V9" s="35">
        <v>0</v>
      </c>
      <c r="W9" s="37">
        <v>1</v>
      </c>
      <c r="X9" s="48">
        <v>9</v>
      </c>
      <c r="Y9" s="38">
        <v>0</v>
      </c>
      <c r="Z9" s="35">
        <v>0</v>
      </c>
      <c r="AA9" s="35">
        <v>0</v>
      </c>
      <c r="AB9" s="35">
        <v>0</v>
      </c>
      <c r="AC9" s="35">
        <v>0</v>
      </c>
      <c r="AD9" s="35">
        <v>5</v>
      </c>
      <c r="AE9" s="35">
        <v>0</v>
      </c>
      <c r="AF9" s="35">
        <v>0</v>
      </c>
      <c r="AG9" s="35">
        <v>1</v>
      </c>
      <c r="AH9" s="35">
        <v>0</v>
      </c>
      <c r="AI9" s="35">
        <v>0</v>
      </c>
      <c r="AJ9" s="37">
        <v>0</v>
      </c>
      <c r="AK9" s="37">
        <v>0</v>
      </c>
      <c r="AL9" s="37">
        <v>0</v>
      </c>
      <c r="AM9" s="37">
        <v>1</v>
      </c>
      <c r="AN9" s="37">
        <v>0</v>
      </c>
      <c r="AO9" s="37">
        <v>0</v>
      </c>
      <c r="AP9" s="37">
        <v>2</v>
      </c>
      <c r="AQ9" s="48">
        <v>18</v>
      </c>
      <c r="AR9" s="49"/>
      <c r="AS9" s="50">
        <v>18</v>
      </c>
      <c r="AT9" s="14">
        <v>20</v>
      </c>
      <c r="AX9" s="12"/>
      <c r="AY9" s="8"/>
      <c r="AZ9" s="8"/>
      <c r="BA9" s="8"/>
      <c r="BD9" s="12">
        <f aca="true" t="shared" si="0" ref="BD9:BD17">BE9+BF9+BG9</f>
        <v>0</v>
      </c>
      <c r="BE9" s="8">
        <f>COUNTIF(E30:J30,1)</f>
        <v>0</v>
      </c>
      <c r="BF9" s="8">
        <f>COUNTIF(L30:W30,1)</f>
        <v>0</v>
      </c>
      <c r="BG9" s="8">
        <f>COUNTIF(Y30:AP30,1)</f>
        <v>0</v>
      </c>
      <c r="BJ9" s="12">
        <f aca="true" t="shared" si="1" ref="BJ9:BJ17">BK9+BL9+BM9</f>
        <v>0</v>
      </c>
      <c r="BK9" s="8">
        <f>COUNTIF(E30:J30,2)</f>
        <v>0</v>
      </c>
      <c r="BL9" s="8">
        <f>COUNTIF(L30:W30,2)</f>
        <v>0</v>
      </c>
      <c r="BM9" s="8">
        <f>COUNTIF(Y30:AP30,2)</f>
        <v>0</v>
      </c>
      <c r="BP9" s="12">
        <f aca="true" t="shared" si="2" ref="BP9:BP17">BQ9+BR9+BS9</f>
        <v>0</v>
      </c>
      <c r="BQ9" s="8">
        <f>COUNTIF(E30:J30,3)</f>
        <v>0</v>
      </c>
      <c r="BR9" s="8">
        <f>COUNTIF(L30:W30,3)</f>
        <v>0</v>
      </c>
      <c r="BS9" s="8">
        <f>COUNTIF(Y30:AP30,3)</f>
        <v>0</v>
      </c>
    </row>
    <row r="10" spans="1:71" s="2" customFormat="1" ht="12.75" customHeight="1" thickBot="1">
      <c r="A10" s="35">
        <v>22</v>
      </c>
      <c r="B10" s="36" t="s">
        <v>66</v>
      </c>
      <c r="C10" s="35" t="s">
        <v>36</v>
      </c>
      <c r="D10" s="35" t="s">
        <v>34</v>
      </c>
      <c r="E10" s="35">
        <v>0</v>
      </c>
      <c r="F10" s="35">
        <v>5</v>
      </c>
      <c r="G10" s="35">
        <v>0</v>
      </c>
      <c r="H10" s="35">
        <v>0</v>
      </c>
      <c r="I10" s="35">
        <v>0</v>
      </c>
      <c r="J10" s="37">
        <v>2</v>
      </c>
      <c r="K10" s="51">
        <v>7</v>
      </c>
      <c r="L10" s="38">
        <v>0</v>
      </c>
      <c r="M10" s="35">
        <v>0</v>
      </c>
      <c r="N10" s="35">
        <v>1</v>
      </c>
      <c r="O10" s="35">
        <v>0</v>
      </c>
      <c r="P10" s="35">
        <v>0</v>
      </c>
      <c r="Q10" s="35">
        <v>1</v>
      </c>
      <c r="R10" s="35">
        <v>0</v>
      </c>
      <c r="S10" s="35">
        <v>1</v>
      </c>
      <c r="T10" s="35">
        <v>0</v>
      </c>
      <c r="U10" s="35">
        <v>0</v>
      </c>
      <c r="V10" s="35">
        <v>0</v>
      </c>
      <c r="W10" s="37">
        <v>0</v>
      </c>
      <c r="X10" s="52">
        <v>10</v>
      </c>
      <c r="Y10" s="38">
        <v>0</v>
      </c>
      <c r="Z10" s="35">
        <v>0</v>
      </c>
      <c r="AA10" s="35">
        <v>1</v>
      </c>
      <c r="AB10" s="35">
        <v>0</v>
      </c>
      <c r="AC10" s="35">
        <v>3</v>
      </c>
      <c r="AD10" s="35">
        <v>1</v>
      </c>
      <c r="AE10" s="35">
        <v>0</v>
      </c>
      <c r="AF10" s="35">
        <v>0</v>
      </c>
      <c r="AG10" s="35">
        <v>1</v>
      </c>
      <c r="AH10" s="35">
        <v>3</v>
      </c>
      <c r="AI10" s="35">
        <v>0</v>
      </c>
      <c r="AJ10" s="37">
        <v>1</v>
      </c>
      <c r="AK10" s="37">
        <v>0</v>
      </c>
      <c r="AL10" s="37">
        <v>0</v>
      </c>
      <c r="AM10" s="37">
        <v>0</v>
      </c>
      <c r="AN10" s="37">
        <v>0</v>
      </c>
      <c r="AO10" s="37">
        <v>0</v>
      </c>
      <c r="AP10" s="37">
        <v>0</v>
      </c>
      <c r="AQ10" s="52">
        <v>20</v>
      </c>
      <c r="AR10" s="49"/>
      <c r="AS10" s="50">
        <v>20</v>
      </c>
      <c r="AT10" s="14">
        <v>17</v>
      </c>
      <c r="AX10" s="12"/>
      <c r="AY10" s="9"/>
      <c r="AZ10" s="8"/>
      <c r="BA10" s="9"/>
      <c r="BD10" s="12">
        <f t="shared" si="0"/>
        <v>0</v>
      </c>
      <c r="BE10" s="8">
        <f>COUNTIF(E22:J22,1)</f>
        <v>0</v>
      </c>
      <c r="BF10" s="8">
        <f>COUNTIF(L22:W22,1)</f>
        <v>0</v>
      </c>
      <c r="BG10" s="8">
        <f>COUNTIF(Y22:AP22,1)</f>
        <v>0</v>
      </c>
      <c r="BJ10" s="12">
        <f t="shared" si="1"/>
        <v>0</v>
      </c>
      <c r="BK10" s="8">
        <f>COUNTIF(E22:J22,2)</f>
        <v>0</v>
      </c>
      <c r="BL10" s="8">
        <f>COUNTIF(L22:W22,2)</f>
        <v>0</v>
      </c>
      <c r="BM10" s="8">
        <f>COUNTIF(Y22:AP22,2)</f>
        <v>0</v>
      </c>
      <c r="BP10" s="12">
        <f t="shared" si="2"/>
        <v>7</v>
      </c>
      <c r="BQ10" s="8">
        <f>COUNTIF(E22:J22,3)</f>
        <v>0</v>
      </c>
      <c r="BR10" s="8">
        <f>COUNTIF(L22:W22,3)</f>
        <v>3</v>
      </c>
      <c r="BS10" s="8">
        <f>COUNTIF(Y22:AP22,3)</f>
        <v>4</v>
      </c>
    </row>
    <row r="11" spans="1:71" s="2" customFormat="1" ht="12.75" customHeight="1" thickBot="1">
      <c r="A11" s="35">
        <v>17</v>
      </c>
      <c r="B11" s="36" t="s">
        <v>61</v>
      </c>
      <c r="C11" s="35" t="s">
        <v>36</v>
      </c>
      <c r="D11" s="35" t="s">
        <v>34</v>
      </c>
      <c r="E11" s="35">
        <v>0</v>
      </c>
      <c r="F11" s="35">
        <v>2</v>
      </c>
      <c r="G11" s="35">
        <v>0</v>
      </c>
      <c r="H11" s="35">
        <v>0</v>
      </c>
      <c r="I11" s="35">
        <v>5</v>
      </c>
      <c r="J11" s="37">
        <v>3</v>
      </c>
      <c r="K11" s="45">
        <v>10</v>
      </c>
      <c r="L11" s="38">
        <v>0</v>
      </c>
      <c r="M11" s="35">
        <v>0</v>
      </c>
      <c r="N11" s="35">
        <v>1</v>
      </c>
      <c r="O11" s="35">
        <v>3</v>
      </c>
      <c r="P11" s="35">
        <v>0</v>
      </c>
      <c r="Q11" s="35">
        <v>0</v>
      </c>
      <c r="R11" s="35">
        <v>0</v>
      </c>
      <c r="S11" s="35">
        <v>1</v>
      </c>
      <c r="T11" s="35">
        <v>0</v>
      </c>
      <c r="U11" s="35">
        <v>1</v>
      </c>
      <c r="V11" s="35">
        <v>3</v>
      </c>
      <c r="W11" s="37">
        <v>3</v>
      </c>
      <c r="X11" s="45">
        <v>22</v>
      </c>
      <c r="Y11" s="38">
        <v>0</v>
      </c>
      <c r="Z11" s="35">
        <v>1</v>
      </c>
      <c r="AA11" s="35">
        <v>0</v>
      </c>
      <c r="AB11" s="35">
        <v>1</v>
      </c>
      <c r="AC11" s="35">
        <v>0</v>
      </c>
      <c r="AD11" s="35">
        <v>3</v>
      </c>
      <c r="AE11" s="35">
        <v>0</v>
      </c>
      <c r="AF11" s="35">
        <v>1</v>
      </c>
      <c r="AG11" s="35">
        <v>1</v>
      </c>
      <c r="AH11" s="35">
        <v>0</v>
      </c>
      <c r="AI11" s="35">
        <v>0</v>
      </c>
      <c r="AJ11" s="37">
        <v>2</v>
      </c>
      <c r="AK11" s="37">
        <v>0</v>
      </c>
      <c r="AL11" s="37">
        <v>0</v>
      </c>
      <c r="AM11" s="37">
        <v>2</v>
      </c>
      <c r="AN11" s="37">
        <v>1</v>
      </c>
      <c r="AO11" s="37">
        <v>0</v>
      </c>
      <c r="AP11" s="37">
        <v>2</v>
      </c>
      <c r="AQ11" s="45">
        <v>36</v>
      </c>
      <c r="AR11" s="49"/>
      <c r="AS11" s="50">
        <v>36</v>
      </c>
      <c r="AT11" s="14">
        <v>15</v>
      </c>
      <c r="AX11" s="12"/>
      <c r="AY11" s="9"/>
      <c r="AZ11" s="9"/>
      <c r="BA11" s="9"/>
      <c r="BD11" s="12">
        <f t="shared" si="0"/>
        <v>0</v>
      </c>
      <c r="BE11" s="8">
        <f>COUNTIF(E25:J25,1)</f>
        <v>0</v>
      </c>
      <c r="BF11" s="8">
        <f>COUNTIF(L25:W25,1)</f>
        <v>0</v>
      </c>
      <c r="BG11" s="8">
        <f>COUNTIF(Y25:AP25,1)</f>
        <v>0</v>
      </c>
      <c r="BJ11" s="12">
        <f t="shared" si="1"/>
        <v>0</v>
      </c>
      <c r="BK11" s="8">
        <f>COUNTIF(E25:J25,2)</f>
        <v>0</v>
      </c>
      <c r="BL11" s="8">
        <f>COUNTIF(L25:W25,2)</f>
        <v>0</v>
      </c>
      <c r="BM11" s="8">
        <f>COUNTIF(Y25:AP25,2)</f>
        <v>0</v>
      </c>
      <c r="BP11" s="12">
        <f t="shared" si="2"/>
        <v>0</v>
      </c>
      <c r="BQ11" s="8">
        <f>COUNTIF(E25:J25,3)</f>
        <v>0</v>
      </c>
      <c r="BR11" s="8">
        <f>COUNTIF(L25:W25,3)</f>
        <v>0</v>
      </c>
      <c r="BS11" s="8">
        <f>COUNTIF(Y25:AP25,3)</f>
        <v>0</v>
      </c>
    </row>
    <row r="12" spans="1:71" s="2" customFormat="1" ht="12.75" customHeight="1" thickBot="1">
      <c r="A12" s="35">
        <v>6</v>
      </c>
      <c r="B12" s="36" t="s">
        <v>50</v>
      </c>
      <c r="C12" s="35" t="s">
        <v>36</v>
      </c>
      <c r="D12" s="35" t="s">
        <v>34</v>
      </c>
      <c r="E12" s="35">
        <v>0</v>
      </c>
      <c r="F12" s="35">
        <v>2</v>
      </c>
      <c r="G12" s="35">
        <v>0</v>
      </c>
      <c r="H12" s="35">
        <v>0</v>
      </c>
      <c r="I12" s="35">
        <v>3</v>
      </c>
      <c r="J12" s="37">
        <v>2</v>
      </c>
      <c r="K12" s="45">
        <v>7</v>
      </c>
      <c r="L12" s="38">
        <v>1</v>
      </c>
      <c r="M12" s="35">
        <v>1</v>
      </c>
      <c r="N12" s="35">
        <v>0</v>
      </c>
      <c r="O12" s="35">
        <v>0</v>
      </c>
      <c r="P12" s="35">
        <v>0</v>
      </c>
      <c r="Q12" s="35">
        <v>2</v>
      </c>
      <c r="R12" s="35">
        <v>0</v>
      </c>
      <c r="S12" s="35">
        <v>0</v>
      </c>
      <c r="T12" s="35">
        <v>1</v>
      </c>
      <c r="U12" s="35">
        <v>5</v>
      </c>
      <c r="V12" s="35">
        <v>0</v>
      </c>
      <c r="W12" s="37">
        <v>0</v>
      </c>
      <c r="X12" s="48">
        <v>17</v>
      </c>
      <c r="Y12" s="38">
        <v>0</v>
      </c>
      <c r="Z12" s="35">
        <v>0</v>
      </c>
      <c r="AA12" s="35">
        <v>0</v>
      </c>
      <c r="AB12" s="35">
        <v>1</v>
      </c>
      <c r="AC12" s="35">
        <v>1</v>
      </c>
      <c r="AD12" s="35">
        <v>0</v>
      </c>
      <c r="AE12" s="35">
        <v>0</v>
      </c>
      <c r="AF12" s="35">
        <v>1</v>
      </c>
      <c r="AG12" s="35">
        <v>1</v>
      </c>
      <c r="AH12" s="35">
        <v>1</v>
      </c>
      <c r="AI12" s="35">
        <v>0</v>
      </c>
      <c r="AJ12" s="37">
        <v>5</v>
      </c>
      <c r="AK12" s="37">
        <v>5</v>
      </c>
      <c r="AL12" s="37">
        <v>0</v>
      </c>
      <c r="AM12" s="37">
        <v>5</v>
      </c>
      <c r="AN12" s="37">
        <v>0</v>
      </c>
      <c r="AO12" s="37">
        <v>0</v>
      </c>
      <c r="AP12" s="37">
        <v>0</v>
      </c>
      <c r="AQ12" s="48">
        <v>37</v>
      </c>
      <c r="AR12" s="49"/>
      <c r="AS12" s="50">
        <v>37</v>
      </c>
      <c r="AT12" s="14">
        <v>13</v>
      </c>
      <c r="AX12" s="12"/>
      <c r="AY12" s="9"/>
      <c r="AZ12" s="9"/>
      <c r="BA12" s="9"/>
      <c r="BD12" s="12">
        <f t="shared" si="0"/>
        <v>6</v>
      </c>
      <c r="BE12" s="8">
        <f>COUNTIF(E18:J18,1)</f>
        <v>0</v>
      </c>
      <c r="BF12" s="8">
        <f>COUNTIF(L18:W18,1)</f>
        <v>2</v>
      </c>
      <c r="BG12" s="8">
        <f>COUNTIF(Y18:AP18,1)</f>
        <v>4</v>
      </c>
      <c r="BJ12" s="12">
        <f t="shared" si="1"/>
        <v>0</v>
      </c>
      <c r="BK12" s="8">
        <f>COUNTIF(E18:J18,2)</f>
        <v>0</v>
      </c>
      <c r="BL12" s="8">
        <f>COUNTIF(L18:W18,2)</f>
        <v>0</v>
      </c>
      <c r="BM12" s="8">
        <f>COUNTIF(Y18:AP18,2)</f>
        <v>0</v>
      </c>
      <c r="BP12" s="12">
        <f t="shared" si="2"/>
        <v>5</v>
      </c>
      <c r="BQ12" s="8">
        <f>COUNTIF(E18:J18,3)</f>
        <v>2</v>
      </c>
      <c r="BR12" s="8">
        <f>COUNTIF(L18:W18,3)</f>
        <v>3</v>
      </c>
      <c r="BS12" s="8">
        <f>COUNTIF(Y18:AP18,3)</f>
        <v>0</v>
      </c>
    </row>
    <row r="13" spans="1:71" s="2" customFormat="1" ht="12.75" customHeight="1" thickBot="1">
      <c r="A13" s="35">
        <v>19</v>
      </c>
      <c r="B13" s="36" t="s">
        <v>63</v>
      </c>
      <c r="C13" s="35" t="s">
        <v>36</v>
      </c>
      <c r="D13" s="35" t="s">
        <v>34</v>
      </c>
      <c r="E13" s="35">
        <v>0</v>
      </c>
      <c r="F13" s="35">
        <v>1</v>
      </c>
      <c r="G13" s="35">
        <v>1</v>
      </c>
      <c r="H13" s="35">
        <v>5</v>
      </c>
      <c r="I13" s="35">
        <v>3</v>
      </c>
      <c r="J13" s="37">
        <v>1</v>
      </c>
      <c r="K13" s="51">
        <v>11</v>
      </c>
      <c r="L13" s="38">
        <v>1</v>
      </c>
      <c r="M13" s="35">
        <v>1</v>
      </c>
      <c r="N13" s="35">
        <v>5</v>
      </c>
      <c r="O13" s="35">
        <v>0</v>
      </c>
      <c r="P13" s="35">
        <v>5</v>
      </c>
      <c r="Q13" s="35">
        <v>5</v>
      </c>
      <c r="R13" s="35">
        <v>0</v>
      </c>
      <c r="S13" s="35">
        <v>1</v>
      </c>
      <c r="T13" s="35">
        <v>0</v>
      </c>
      <c r="U13" s="35">
        <v>5</v>
      </c>
      <c r="V13" s="35">
        <v>5</v>
      </c>
      <c r="W13" s="37">
        <v>1</v>
      </c>
      <c r="X13" s="52">
        <v>40</v>
      </c>
      <c r="Y13" s="38">
        <v>5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1</v>
      </c>
      <c r="AH13" s="35">
        <v>0</v>
      </c>
      <c r="AI13" s="35">
        <v>1</v>
      </c>
      <c r="AJ13" s="37">
        <v>1</v>
      </c>
      <c r="AK13" s="37">
        <v>0</v>
      </c>
      <c r="AL13" s="37">
        <v>1</v>
      </c>
      <c r="AM13" s="37">
        <v>2</v>
      </c>
      <c r="AN13" s="37">
        <v>0</v>
      </c>
      <c r="AO13" s="37">
        <v>3</v>
      </c>
      <c r="AP13" s="37">
        <v>0</v>
      </c>
      <c r="AQ13" s="52">
        <v>54</v>
      </c>
      <c r="AR13" s="49"/>
      <c r="AS13" s="50">
        <v>54</v>
      </c>
      <c r="AT13" s="14">
        <v>11</v>
      </c>
      <c r="AX13" s="12"/>
      <c r="AY13" s="9"/>
      <c r="AZ13" s="9"/>
      <c r="BA13" s="9"/>
      <c r="BD13" s="12">
        <f t="shared" si="0"/>
        <v>8</v>
      </c>
      <c r="BE13" s="8">
        <f>COUNTIF(E11:J11,1)</f>
        <v>0</v>
      </c>
      <c r="BF13" s="8">
        <f>COUNTIF(L11:W11,1)</f>
        <v>3</v>
      </c>
      <c r="BG13" s="8">
        <f>COUNTIF(Y11:AP11,1)</f>
        <v>5</v>
      </c>
      <c r="BJ13" s="12">
        <f t="shared" si="1"/>
        <v>4</v>
      </c>
      <c r="BK13" s="8">
        <f>COUNTIF(E11:J11,2)</f>
        <v>1</v>
      </c>
      <c r="BL13" s="8">
        <f>COUNTIF(L11:W11,2)</f>
        <v>0</v>
      </c>
      <c r="BM13" s="8">
        <f>COUNTIF(Y11:AP11,2)</f>
        <v>3</v>
      </c>
      <c r="BP13" s="12">
        <f t="shared" si="2"/>
        <v>5</v>
      </c>
      <c r="BQ13" s="8">
        <f>COUNTIF(E11:J11,3)</f>
        <v>1</v>
      </c>
      <c r="BR13" s="8">
        <f>COUNTIF(L11:W11,3)</f>
        <v>3</v>
      </c>
      <c r="BS13" s="8">
        <f>COUNTIF(Y11:AP11,3)</f>
        <v>1</v>
      </c>
    </row>
    <row r="14" spans="1:71" s="2" customFormat="1" ht="12.75" customHeight="1" thickBot="1">
      <c r="A14" s="35">
        <v>18</v>
      </c>
      <c r="B14" s="36" t="s">
        <v>62</v>
      </c>
      <c r="C14" s="35" t="s">
        <v>36</v>
      </c>
      <c r="D14" s="35" t="s">
        <v>34</v>
      </c>
      <c r="E14" s="35">
        <v>0</v>
      </c>
      <c r="F14" s="35">
        <v>2</v>
      </c>
      <c r="G14" s="35">
        <v>2</v>
      </c>
      <c r="H14" s="35">
        <v>5</v>
      </c>
      <c r="I14" s="35">
        <v>5</v>
      </c>
      <c r="J14" s="37">
        <v>5</v>
      </c>
      <c r="K14" s="51">
        <v>19</v>
      </c>
      <c r="L14" s="38">
        <v>2</v>
      </c>
      <c r="M14" s="35">
        <v>5</v>
      </c>
      <c r="N14" s="35">
        <v>1</v>
      </c>
      <c r="O14" s="35">
        <v>0</v>
      </c>
      <c r="P14" s="35">
        <v>5</v>
      </c>
      <c r="Q14" s="35">
        <v>5</v>
      </c>
      <c r="R14" s="35">
        <v>0</v>
      </c>
      <c r="S14" s="35">
        <v>2</v>
      </c>
      <c r="T14" s="35">
        <v>0</v>
      </c>
      <c r="U14" s="35">
        <v>2</v>
      </c>
      <c r="V14" s="35">
        <v>3</v>
      </c>
      <c r="W14" s="37">
        <v>5</v>
      </c>
      <c r="X14" s="52">
        <v>49</v>
      </c>
      <c r="Y14" s="38">
        <v>1</v>
      </c>
      <c r="Z14" s="35">
        <v>1</v>
      </c>
      <c r="AA14" s="35">
        <v>0</v>
      </c>
      <c r="AB14" s="35">
        <v>1</v>
      </c>
      <c r="AC14" s="35">
        <v>3</v>
      </c>
      <c r="AD14" s="35">
        <v>1</v>
      </c>
      <c r="AE14" s="35">
        <v>0</v>
      </c>
      <c r="AF14" s="35">
        <v>1</v>
      </c>
      <c r="AG14" s="35">
        <v>2</v>
      </c>
      <c r="AH14" s="35">
        <v>1</v>
      </c>
      <c r="AI14" s="35">
        <v>0</v>
      </c>
      <c r="AJ14" s="37">
        <v>1</v>
      </c>
      <c r="AK14" s="37">
        <v>1</v>
      </c>
      <c r="AL14" s="37">
        <v>1</v>
      </c>
      <c r="AM14" s="37">
        <v>0</v>
      </c>
      <c r="AN14" s="37">
        <v>0</v>
      </c>
      <c r="AO14" s="37">
        <v>0</v>
      </c>
      <c r="AP14" s="37">
        <v>5</v>
      </c>
      <c r="AQ14" s="52">
        <v>68</v>
      </c>
      <c r="AR14" s="49"/>
      <c r="AS14" s="50">
        <v>68</v>
      </c>
      <c r="AT14" s="14">
        <v>10</v>
      </c>
      <c r="AX14" s="12"/>
      <c r="AY14" s="9"/>
      <c r="AZ14" s="9"/>
      <c r="BA14" s="9"/>
      <c r="BD14" s="12">
        <f t="shared" si="0"/>
        <v>2</v>
      </c>
      <c r="BE14" s="8">
        <f>COUNTIF(E24:J24,1)</f>
        <v>0</v>
      </c>
      <c r="BF14" s="8">
        <f>COUNTIF(L24:W24,1)</f>
        <v>1</v>
      </c>
      <c r="BG14" s="8">
        <f>COUNTIF(Y24:AP24,1)</f>
        <v>1</v>
      </c>
      <c r="BJ14" s="12">
        <f t="shared" si="1"/>
        <v>0</v>
      </c>
      <c r="BK14" s="8">
        <f>COUNTIF(E24:J24,2)</f>
        <v>0</v>
      </c>
      <c r="BL14" s="8">
        <f>COUNTIF(L24:W24,2)</f>
        <v>0</v>
      </c>
      <c r="BM14" s="8">
        <f>COUNTIF(Y24:AP24,2)</f>
        <v>0</v>
      </c>
      <c r="BP14" s="12">
        <f t="shared" si="2"/>
        <v>4</v>
      </c>
      <c r="BQ14" s="8">
        <f>COUNTIF(E24:J24,3)</f>
        <v>0</v>
      </c>
      <c r="BR14" s="8">
        <f>COUNTIF(L24:W24,3)</f>
        <v>1</v>
      </c>
      <c r="BS14" s="8">
        <f>COUNTIF(Y24:AP24,3)</f>
        <v>3</v>
      </c>
    </row>
    <row r="15" spans="1:71" s="2" customFormat="1" ht="12.75" customHeight="1" thickBot="1">
      <c r="A15" s="35">
        <v>16</v>
      </c>
      <c r="B15" s="36" t="s">
        <v>60</v>
      </c>
      <c r="C15" s="35" t="s">
        <v>36</v>
      </c>
      <c r="D15" s="35" t="s">
        <v>34</v>
      </c>
      <c r="E15" s="35">
        <v>0</v>
      </c>
      <c r="F15" s="35">
        <v>3</v>
      </c>
      <c r="G15" s="35">
        <v>5</v>
      </c>
      <c r="H15" s="35">
        <v>1</v>
      </c>
      <c r="I15" s="35">
        <v>2</v>
      </c>
      <c r="J15" s="37">
        <v>5</v>
      </c>
      <c r="K15" s="45">
        <v>16</v>
      </c>
      <c r="L15" s="38">
        <v>0</v>
      </c>
      <c r="M15" s="35">
        <v>0</v>
      </c>
      <c r="N15" s="35">
        <v>0</v>
      </c>
      <c r="O15" s="35">
        <v>0</v>
      </c>
      <c r="P15" s="35">
        <v>5</v>
      </c>
      <c r="Q15" s="35">
        <v>5</v>
      </c>
      <c r="R15" s="35">
        <v>0</v>
      </c>
      <c r="S15" s="35">
        <v>1</v>
      </c>
      <c r="T15" s="35">
        <v>5</v>
      </c>
      <c r="U15" s="35">
        <v>0</v>
      </c>
      <c r="V15" s="35">
        <v>5</v>
      </c>
      <c r="W15" s="37">
        <v>3</v>
      </c>
      <c r="X15" s="48">
        <v>40</v>
      </c>
      <c r="Y15" s="38">
        <v>0</v>
      </c>
      <c r="Z15" s="35">
        <v>0</v>
      </c>
      <c r="AA15" s="35">
        <v>2</v>
      </c>
      <c r="AB15" s="35">
        <v>0</v>
      </c>
      <c r="AC15" s="35">
        <v>0</v>
      </c>
      <c r="AD15" s="35">
        <v>3</v>
      </c>
      <c r="AE15" s="35">
        <v>0</v>
      </c>
      <c r="AF15" s="35">
        <v>2</v>
      </c>
      <c r="AG15" s="35">
        <v>5</v>
      </c>
      <c r="AH15" s="35">
        <v>1</v>
      </c>
      <c r="AI15" s="35">
        <v>5</v>
      </c>
      <c r="AJ15" s="37">
        <v>2</v>
      </c>
      <c r="AK15" s="37">
        <v>0</v>
      </c>
      <c r="AL15" s="37">
        <v>5</v>
      </c>
      <c r="AM15" s="37">
        <v>5</v>
      </c>
      <c r="AN15" s="37">
        <v>0</v>
      </c>
      <c r="AO15" s="37">
        <v>0</v>
      </c>
      <c r="AP15" s="37">
        <v>5</v>
      </c>
      <c r="AQ15" s="48">
        <v>75</v>
      </c>
      <c r="AR15" s="49"/>
      <c r="AS15" s="50">
        <v>75</v>
      </c>
      <c r="AT15" s="14">
        <v>9</v>
      </c>
      <c r="AX15" s="12"/>
      <c r="AY15" s="9"/>
      <c r="AZ15" s="9"/>
      <c r="BA15" s="9"/>
      <c r="BD15" s="12">
        <f t="shared" si="0"/>
        <v>7</v>
      </c>
      <c r="BE15" s="8">
        <f>COUNTIF(E16:J16,1)</f>
        <v>0</v>
      </c>
      <c r="BF15" s="8">
        <f>COUNTIF(L16:W16,1)</f>
        <v>2</v>
      </c>
      <c r="BG15" s="8">
        <f>COUNTIF(Y16:AP16,1)</f>
        <v>5</v>
      </c>
      <c r="BJ15" s="12">
        <f t="shared" si="1"/>
        <v>3</v>
      </c>
      <c r="BK15" s="8">
        <f>COUNTIF(E16:J16,2)</f>
        <v>0</v>
      </c>
      <c r="BL15" s="8">
        <f>COUNTIF(L16:W16,2)</f>
        <v>0</v>
      </c>
      <c r="BM15" s="8">
        <f>COUNTIF(Y16:AP16,2)</f>
        <v>3</v>
      </c>
      <c r="BP15" s="12">
        <f t="shared" si="2"/>
        <v>4</v>
      </c>
      <c r="BQ15" s="8">
        <f>COUNTIF(E16:J16,3)</f>
        <v>1</v>
      </c>
      <c r="BR15" s="8">
        <f>COUNTIF(L16:W16,3)</f>
        <v>1</v>
      </c>
      <c r="BS15" s="8">
        <f>COUNTIF(Y16:AP16,3)</f>
        <v>2</v>
      </c>
    </row>
    <row r="16" spans="1:71" s="2" customFormat="1" ht="12.75" customHeight="1" thickBot="1">
      <c r="A16" s="35">
        <v>4</v>
      </c>
      <c r="B16" s="36" t="s">
        <v>48</v>
      </c>
      <c r="C16" s="35" t="s">
        <v>36</v>
      </c>
      <c r="D16" s="35" t="s">
        <v>34</v>
      </c>
      <c r="E16" s="35">
        <v>0</v>
      </c>
      <c r="F16" s="35">
        <v>5</v>
      </c>
      <c r="G16" s="35">
        <v>3</v>
      </c>
      <c r="H16" s="35">
        <v>5</v>
      </c>
      <c r="I16" s="35">
        <v>5</v>
      </c>
      <c r="J16" s="37">
        <v>5</v>
      </c>
      <c r="K16" s="45">
        <v>23</v>
      </c>
      <c r="L16" s="38">
        <v>1</v>
      </c>
      <c r="M16" s="35">
        <v>1</v>
      </c>
      <c r="N16" s="35">
        <v>5</v>
      </c>
      <c r="O16" s="35">
        <v>0</v>
      </c>
      <c r="P16" s="35">
        <v>0</v>
      </c>
      <c r="Q16" s="35">
        <v>5</v>
      </c>
      <c r="R16" s="35">
        <v>0</v>
      </c>
      <c r="S16" s="35">
        <v>0</v>
      </c>
      <c r="T16" s="35">
        <v>5</v>
      </c>
      <c r="U16" s="35">
        <v>3</v>
      </c>
      <c r="V16" s="35">
        <v>5</v>
      </c>
      <c r="W16" s="37">
        <v>5</v>
      </c>
      <c r="X16" s="48">
        <v>53</v>
      </c>
      <c r="Y16" s="38">
        <v>0</v>
      </c>
      <c r="Z16" s="35">
        <v>5</v>
      </c>
      <c r="AA16" s="35">
        <v>1</v>
      </c>
      <c r="AB16" s="35">
        <v>2</v>
      </c>
      <c r="AC16" s="35">
        <v>1</v>
      </c>
      <c r="AD16" s="35">
        <v>5</v>
      </c>
      <c r="AE16" s="35">
        <v>0</v>
      </c>
      <c r="AF16" s="35">
        <v>1</v>
      </c>
      <c r="AG16" s="35">
        <v>2</v>
      </c>
      <c r="AH16" s="35">
        <v>3</v>
      </c>
      <c r="AI16" s="35">
        <v>0</v>
      </c>
      <c r="AJ16" s="37">
        <v>3</v>
      </c>
      <c r="AK16" s="37">
        <v>1</v>
      </c>
      <c r="AL16" s="37">
        <v>2</v>
      </c>
      <c r="AM16" s="37">
        <v>5</v>
      </c>
      <c r="AN16" s="37">
        <v>0</v>
      </c>
      <c r="AO16" s="37">
        <v>0</v>
      </c>
      <c r="AP16" s="37">
        <v>1</v>
      </c>
      <c r="AQ16" s="48">
        <v>85</v>
      </c>
      <c r="AR16" s="49"/>
      <c r="AS16" s="50">
        <v>85</v>
      </c>
      <c r="AT16" s="14">
        <v>8</v>
      </c>
      <c r="AX16" s="12"/>
      <c r="AY16" s="9"/>
      <c r="AZ16" s="9"/>
      <c r="BA16" s="9"/>
      <c r="BD16" s="12">
        <f t="shared" si="0"/>
        <v>1</v>
      </c>
      <c r="BE16" s="8">
        <f>COUNTIF(E21:J21,1)</f>
        <v>0</v>
      </c>
      <c r="BF16" s="8">
        <f>COUNTIF(L21:W21,1)</f>
        <v>1</v>
      </c>
      <c r="BG16" s="8">
        <f>COUNTIF(Y21:AP21,1)</f>
        <v>0</v>
      </c>
      <c r="BJ16" s="12">
        <f t="shared" si="1"/>
        <v>3</v>
      </c>
      <c r="BK16" s="8">
        <f>COUNTIF(E21:J21,2)</f>
        <v>0</v>
      </c>
      <c r="BL16" s="8">
        <f>COUNTIF(L21:W21,2)</f>
        <v>0</v>
      </c>
      <c r="BM16" s="8">
        <f>COUNTIF(Y21:AP21,2)</f>
        <v>3</v>
      </c>
      <c r="BP16" s="12">
        <f t="shared" si="2"/>
        <v>7</v>
      </c>
      <c r="BQ16" s="8">
        <f>COUNTIF(E21:J21,3)</f>
        <v>1</v>
      </c>
      <c r="BR16" s="8">
        <f>COUNTIF(L21:W21,3)</f>
        <v>4</v>
      </c>
      <c r="BS16" s="8">
        <f>COUNTIF(Y21:AP21,3)</f>
        <v>2</v>
      </c>
    </row>
    <row r="17" spans="1:71" s="2" customFormat="1" ht="12.75" customHeight="1" thickBot="1">
      <c r="A17" s="35">
        <v>3</v>
      </c>
      <c r="B17" s="36" t="s">
        <v>47</v>
      </c>
      <c r="C17" s="35" t="s">
        <v>36</v>
      </c>
      <c r="D17" s="35" t="s">
        <v>34</v>
      </c>
      <c r="E17" s="35">
        <v>0</v>
      </c>
      <c r="F17" s="35">
        <v>2</v>
      </c>
      <c r="G17" s="35">
        <v>3</v>
      </c>
      <c r="H17" s="35">
        <v>2</v>
      </c>
      <c r="I17" s="35">
        <v>5</v>
      </c>
      <c r="J17" s="37">
        <v>5</v>
      </c>
      <c r="K17" s="45">
        <v>17</v>
      </c>
      <c r="L17" s="38">
        <v>2</v>
      </c>
      <c r="M17" s="35">
        <v>2</v>
      </c>
      <c r="N17" s="35">
        <v>1</v>
      </c>
      <c r="O17" s="35">
        <v>1</v>
      </c>
      <c r="P17" s="35">
        <v>0</v>
      </c>
      <c r="Q17" s="35">
        <v>5</v>
      </c>
      <c r="R17" s="35">
        <v>0</v>
      </c>
      <c r="S17" s="35">
        <v>3</v>
      </c>
      <c r="T17" s="35">
        <v>1</v>
      </c>
      <c r="U17" s="35">
        <v>1</v>
      </c>
      <c r="V17" s="35">
        <v>5</v>
      </c>
      <c r="W17" s="37">
        <v>1</v>
      </c>
      <c r="X17" s="48">
        <v>39</v>
      </c>
      <c r="Y17" s="38">
        <v>2</v>
      </c>
      <c r="Z17" s="35">
        <v>3</v>
      </c>
      <c r="AA17" s="35">
        <v>5</v>
      </c>
      <c r="AB17" s="35">
        <v>1</v>
      </c>
      <c r="AC17" s="35">
        <v>2</v>
      </c>
      <c r="AD17" s="35">
        <v>5</v>
      </c>
      <c r="AE17" s="35">
        <v>0</v>
      </c>
      <c r="AF17" s="35">
        <v>2</v>
      </c>
      <c r="AG17" s="35">
        <v>3</v>
      </c>
      <c r="AH17" s="35">
        <v>3</v>
      </c>
      <c r="AI17" s="35">
        <v>3</v>
      </c>
      <c r="AJ17" s="37">
        <v>5</v>
      </c>
      <c r="AK17" s="37">
        <v>0</v>
      </c>
      <c r="AL17" s="37">
        <v>3</v>
      </c>
      <c r="AM17" s="37">
        <v>5</v>
      </c>
      <c r="AN17" s="37">
        <v>3</v>
      </c>
      <c r="AO17" s="37">
        <v>0</v>
      </c>
      <c r="AP17" s="37">
        <v>5</v>
      </c>
      <c r="AQ17" s="48">
        <v>89</v>
      </c>
      <c r="AR17" s="49"/>
      <c r="AS17" s="50">
        <v>89</v>
      </c>
      <c r="AT17" s="14">
        <v>7</v>
      </c>
      <c r="AX17" s="12"/>
      <c r="AY17" s="9"/>
      <c r="AZ17" s="9"/>
      <c r="BA17" s="9"/>
      <c r="BD17" s="12">
        <f t="shared" si="0"/>
        <v>6</v>
      </c>
      <c r="BE17" s="8">
        <f>COUNTIF(E17:J17,1)</f>
        <v>0</v>
      </c>
      <c r="BF17" s="8">
        <f>COUNTIF(L17:W17,1)</f>
        <v>5</v>
      </c>
      <c r="BG17" s="8">
        <f>COUNTIF(Y17:AP17,1)</f>
        <v>1</v>
      </c>
      <c r="BJ17" s="12">
        <f t="shared" si="1"/>
        <v>7</v>
      </c>
      <c r="BK17" s="8">
        <f>COUNTIF(E17:J17,2)</f>
        <v>2</v>
      </c>
      <c r="BL17" s="8">
        <f>COUNTIF(L17:W17,2)</f>
        <v>2</v>
      </c>
      <c r="BM17" s="8">
        <f>COUNTIF(Y17:AP17,2)</f>
        <v>3</v>
      </c>
      <c r="BP17" s="12">
        <f t="shared" si="2"/>
        <v>8</v>
      </c>
      <c r="BQ17" s="8">
        <f>COUNTIF(E17:J17,3)</f>
        <v>1</v>
      </c>
      <c r="BR17" s="8">
        <f>COUNTIF(L17:W17,3)</f>
        <v>1</v>
      </c>
      <c r="BS17" s="8">
        <f>COUNTIF(Y17:AP17,3)</f>
        <v>6</v>
      </c>
    </row>
    <row r="18" spans="1:71" s="2" customFormat="1" ht="12.75" customHeight="1" thickBot="1">
      <c r="A18" s="35">
        <v>10</v>
      </c>
      <c r="B18" s="36" t="s">
        <v>54</v>
      </c>
      <c r="C18" s="35" t="s">
        <v>36</v>
      </c>
      <c r="D18" s="35" t="s">
        <v>34</v>
      </c>
      <c r="E18" s="35">
        <v>0</v>
      </c>
      <c r="F18" s="35">
        <v>5</v>
      </c>
      <c r="G18" s="35">
        <v>3</v>
      </c>
      <c r="H18" s="35">
        <v>5</v>
      </c>
      <c r="I18" s="35">
        <v>5</v>
      </c>
      <c r="J18" s="37">
        <v>3</v>
      </c>
      <c r="K18" s="45">
        <v>21</v>
      </c>
      <c r="L18" s="38">
        <v>5</v>
      </c>
      <c r="M18" s="35">
        <v>0</v>
      </c>
      <c r="N18" s="35">
        <v>5</v>
      </c>
      <c r="O18" s="35">
        <v>1</v>
      </c>
      <c r="P18" s="35">
        <v>3</v>
      </c>
      <c r="Q18" s="35">
        <v>5</v>
      </c>
      <c r="R18" s="35">
        <v>0</v>
      </c>
      <c r="S18" s="35">
        <v>3</v>
      </c>
      <c r="T18" s="35">
        <v>1</v>
      </c>
      <c r="U18" s="35">
        <v>3</v>
      </c>
      <c r="V18" s="35">
        <v>5</v>
      </c>
      <c r="W18" s="37">
        <v>5</v>
      </c>
      <c r="X18" s="45">
        <v>57</v>
      </c>
      <c r="Y18" s="38">
        <v>5</v>
      </c>
      <c r="Z18" s="35">
        <v>5</v>
      </c>
      <c r="AA18" s="35">
        <v>5</v>
      </c>
      <c r="AB18" s="35">
        <v>0</v>
      </c>
      <c r="AC18" s="35">
        <v>5</v>
      </c>
      <c r="AD18" s="35">
        <v>5</v>
      </c>
      <c r="AE18" s="35">
        <v>1</v>
      </c>
      <c r="AF18" s="35">
        <v>5</v>
      </c>
      <c r="AG18" s="35">
        <v>5</v>
      </c>
      <c r="AH18" s="35">
        <v>5</v>
      </c>
      <c r="AI18" s="35">
        <v>0</v>
      </c>
      <c r="AJ18" s="37">
        <v>5</v>
      </c>
      <c r="AK18" s="37">
        <v>1</v>
      </c>
      <c r="AL18" s="37">
        <v>5</v>
      </c>
      <c r="AM18" s="37">
        <v>0</v>
      </c>
      <c r="AN18" s="37">
        <v>0</v>
      </c>
      <c r="AO18" s="37">
        <v>1</v>
      </c>
      <c r="AP18" s="37">
        <v>1</v>
      </c>
      <c r="AQ18" s="45">
        <v>111</v>
      </c>
      <c r="AR18" s="49"/>
      <c r="AS18" s="50">
        <v>111</v>
      </c>
      <c r="AT18" s="14">
        <v>6</v>
      </c>
      <c r="AX18" s="12"/>
      <c r="AY18" s="9"/>
      <c r="AZ18" s="9"/>
      <c r="BA18" s="9"/>
      <c r="BD18" s="12"/>
      <c r="BE18" s="8"/>
      <c r="BF18" s="8"/>
      <c r="BG18" s="8"/>
      <c r="BJ18" s="12"/>
      <c r="BK18" s="8"/>
      <c r="BL18" s="8"/>
      <c r="BM18" s="8"/>
      <c r="BP18" s="12"/>
      <c r="BQ18" s="8"/>
      <c r="BR18" s="8"/>
      <c r="BS18" s="8"/>
    </row>
    <row r="19" spans="1:71" s="2" customFormat="1" ht="12.75" customHeight="1" thickBot="1">
      <c r="A19" s="35">
        <v>8</v>
      </c>
      <c r="B19" s="36" t="s">
        <v>52</v>
      </c>
      <c r="C19" s="35" t="s">
        <v>36</v>
      </c>
      <c r="D19" s="35" t="s">
        <v>34</v>
      </c>
      <c r="E19" s="35">
        <v>0</v>
      </c>
      <c r="F19" s="35">
        <v>5</v>
      </c>
      <c r="G19" s="35">
        <v>0</v>
      </c>
      <c r="H19" s="35">
        <v>5</v>
      </c>
      <c r="I19" s="35">
        <v>5</v>
      </c>
      <c r="J19" s="37">
        <v>3</v>
      </c>
      <c r="K19" s="45">
        <v>18</v>
      </c>
      <c r="L19" s="38">
        <v>5</v>
      </c>
      <c r="M19" s="35">
        <v>3</v>
      </c>
      <c r="N19" s="35">
        <v>5</v>
      </c>
      <c r="O19" s="35">
        <v>1</v>
      </c>
      <c r="P19" s="35">
        <v>3</v>
      </c>
      <c r="Q19" s="35">
        <v>3</v>
      </c>
      <c r="R19" s="35">
        <v>0</v>
      </c>
      <c r="S19" s="35">
        <v>5</v>
      </c>
      <c r="T19" s="35">
        <v>5</v>
      </c>
      <c r="U19" s="35">
        <v>3</v>
      </c>
      <c r="V19" s="35">
        <v>5</v>
      </c>
      <c r="W19" s="37">
        <v>3</v>
      </c>
      <c r="X19" s="48">
        <v>59</v>
      </c>
      <c r="Y19" s="38">
        <v>5</v>
      </c>
      <c r="Z19" s="35">
        <v>2</v>
      </c>
      <c r="AA19" s="35">
        <v>5</v>
      </c>
      <c r="AB19" s="35">
        <v>2</v>
      </c>
      <c r="AC19" s="35">
        <v>5</v>
      </c>
      <c r="AD19" s="35">
        <v>5</v>
      </c>
      <c r="AE19" s="35">
        <v>1</v>
      </c>
      <c r="AF19" s="35">
        <v>3</v>
      </c>
      <c r="AG19" s="35">
        <v>1</v>
      </c>
      <c r="AH19" s="35">
        <v>1</v>
      </c>
      <c r="AI19" s="35">
        <v>5</v>
      </c>
      <c r="AJ19" s="37">
        <v>2</v>
      </c>
      <c r="AK19" s="37">
        <v>3</v>
      </c>
      <c r="AL19" s="37">
        <v>3</v>
      </c>
      <c r="AM19" s="37">
        <v>2</v>
      </c>
      <c r="AN19" s="37">
        <v>2</v>
      </c>
      <c r="AO19" s="37">
        <v>5</v>
      </c>
      <c r="AP19" s="37">
        <v>3</v>
      </c>
      <c r="AQ19" s="48">
        <v>114</v>
      </c>
      <c r="AR19" s="49"/>
      <c r="AS19" s="50">
        <v>114</v>
      </c>
      <c r="AT19" s="14">
        <v>5</v>
      </c>
      <c r="AX19" s="12"/>
      <c r="AY19" s="9"/>
      <c r="AZ19" s="9"/>
      <c r="BA19" s="9"/>
      <c r="BD19" s="12"/>
      <c r="BE19" s="8"/>
      <c r="BF19" s="8"/>
      <c r="BG19" s="8"/>
      <c r="BJ19" s="12"/>
      <c r="BK19" s="8"/>
      <c r="BL19" s="8"/>
      <c r="BM19" s="8"/>
      <c r="BP19" s="12"/>
      <c r="BQ19" s="8"/>
      <c r="BR19" s="8"/>
      <c r="BS19" s="8"/>
    </row>
    <row r="20" spans="1:71" s="2" customFormat="1" ht="12.75" customHeight="1" thickBot="1">
      <c r="A20" s="35">
        <v>9</v>
      </c>
      <c r="B20" s="36" t="s">
        <v>53</v>
      </c>
      <c r="C20" s="35" t="s">
        <v>36</v>
      </c>
      <c r="D20" s="35" t="s">
        <v>34</v>
      </c>
      <c r="E20" s="35">
        <v>0</v>
      </c>
      <c r="F20" s="35">
        <v>5</v>
      </c>
      <c r="G20" s="35">
        <v>3</v>
      </c>
      <c r="H20" s="35">
        <v>3</v>
      </c>
      <c r="I20" s="35">
        <v>3</v>
      </c>
      <c r="J20" s="37">
        <v>5</v>
      </c>
      <c r="K20" s="45">
        <v>19</v>
      </c>
      <c r="L20" s="38">
        <v>3</v>
      </c>
      <c r="M20" s="35">
        <v>1</v>
      </c>
      <c r="N20" s="35">
        <v>2</v>
      </c>
      <c r="O20" s="35">
        <v>0</v>
      </c>
      <c r="P20" s="35">
        <v>3</v>
      </c>
      <c r="Q20" s="35">
        <v>5</v>
      </c>
      <c r="R20" s="35">
        <v>0</v>
      </c>
      <c r="S20" s="35">
        <v>5</v>
      </c>
      <c r="T20" s="35">
        <v>5</v>
      </c>
      <c r="U20" s="35">
        <v>3</v>
      </c>
      <c r="V20" s="35">
        <v>5</v>
      </c>
      <c r="W20" s="37">
        <v>3</v>
      </c>
      <c r="X20" s="48">
        <v>54</v>
      </c>
      <c r="Y20" s="38">
        <v>3</v>
      </c>
      <c r="Z20" s="35">
        <v>2</v>
      </c>
      <c r="AA20" s="35">
        <v>5</v>
      </c>
      <c r="AB20" s="35">
        <v>5</v>
      </c>
      <c r="AC20" s="35">
        <v>3</v>
      </c>
      <c r="AD20" s="35">
        <v>5</v>
      </c>
      <c r="AE20" s="35">
        <v>0</v>
      </c>
      <c r="AF20" s="35">
        <v>3</v>
      </c>
      <c r="AG20" s="35">
        <v>1</v>
      </c>
      <c r="AH20" s="35">
        <v>3</v>
      </c>
      <c r="AI20" s="35">
        <v>5</v>
      </c>
      <c r="AJ20" s="37">
        <v>5</v>
      </c>
      <c r="AK20" s="37">
        <v>3</v>
      </c>
      <c r="AL20" s="37">
        <v>3</v>
      </c>
      <c r="AM20" s="37">
        <v>5</v>
      </c>
      <c r="AN20" s="37">
        <v>3</v>
      </c>
      <c r="AO20" s="37">
        <v>5</v>
      </c>
      <c r="AP20" s="37">
        <v>5</v>
      </c>
      <c r="AQ20" s="48">
        <v>118</v>
      </c>
      <c r="AR20" s="49"/>
      <c r="AS20" s="50">
        <v>118</v>
      </c>
      <c r="AT20" s="14">
        <v>4</v>
      </c>
      <c r="AX20" s="12"/>
      <c r="AY20" s="9"/>
      <c r="AZ20" s="9"/>
      <c r="BA20" s="9"/>
      <c r="BD20" s="12"/>
      <c r="BE20" s="8"/>
      <c r="BF20" s="8"/>
      <c r="BG20" s="8"/>
      <c r="BJ20" s="12"/>
      <c r="BK20" s="8"/>
      <c r="BL20" s="8"/>
      <c r="BM20" s="8"/>
      <c r="BP20" s="12"/>
      <c r="BQ20" s="8"/>
      <c r="BR20" s="8"/>
      <c r="BS20" s="8"/>
    </row>
    <row r="21" spans="1:71" s="2" customFormat="1" ht="12.75" customHeight="1" thickBot="1">
      <c r="A21" s="35">
        <v>23</v>
      </c>
      <c r="B21" s="36" t="s">
        <v>67</v>
      </c>
      <c r="C21" s="35" t="s">
        <v>36</v>
      </c>
      <c r="D21" s="35" t="s">
        <v>34</v>
      </c>
      <c r="E21" s="35">
        <v>0</v>
      </c>
      <c r="F21" s="35">
        <v>5</v>
      </c>
      <c r="G21" s="35">
        <v>3</v>
      </c>
      <c r="H21" s="35">
        <v>5</v>
      </c>
      <c r="I21" s="35">
        <v>5</v>
      </c>
      <c r="J21" s="37">
        <v>5</v>
      </c>
      <c r="K21" s="48">
        <v>23</v>
      </c>
      <c r="L21" s="38">
        <v>1</v>
      </c>
      <c r="M21" s="35">
        <v>5</v>
      </c>
      <c r="N21" s="35">
        <v>0</v>
      </c>
      <c r="O21" s="35">
        <v>5</v>
      </c>
      <c r="P21" s="35">
        <v>3</v>
      </c>
      <c r="Q21" s="35">
        <v>5</v>
      </c>
      <c r="R21" s="35">
        <v>0</v>
      </c>
      <c r="S21" s="35">
        <v>3</v>
      </c>
      <c r="T21" s="35">
        <v>3</v>
      </c>
      <c r="U21" s="35">
        <v>3</v>
      </c>
      <c r="V21" s="35">
        <v>5</v>
      </c>
      <c r="W21" s="37">
        <v>5</v>
      </c>
      <c r="X21" s="48">
        <v>61</v>
      </c>
      <c r="Y21" s="38">
        <v>0</v>
      </c>
      <c r="Z21" s="35">
        <v>2</v>
      </c>
      <c r="AA21" s="35">
        <v>5</v>
      </c>
      <c r="AB21" s="35">
        <v>3</v>
      </c>
      <c r="AC21" s="35">
        <v>5</v>
      </c>
      <c r="AD21" s="35">
        <v>5</v>
      </c>
      <c r="AE21" s="35">
        <v>0</v>
      </c>
      <c r="AF21" s="35">
        <v>5</v>
      </c>
      <c r="AG21" s="35">
        <v>5</v>
      </c>
      <c r="AH21" s="35">
        <v>3</v>
      </c>
      <c r="AI21" s="35">
        <v>5</v>
      </c>
      <c r="AJ21" s="37">
        <v>5</v>
      </c>
      <c r="AK21" s="37">
        <v>2</v>
      </c>
      <c r="AL21" s="37">
        <v>2</v>
      </c>
      <c r="AM21" s="37">
        <v>0</v>
      </c>
      <c r="AN21" s="37">
        <v>5</v>
      </c>
      <c r="AO21" s="37">
        <v>5</v>
      </c>
      <c r="AP21" s="37">
        <v>5</v>
      </c>
      <c r="AQ21" s="48">
        <v>123</v>
      </c>
      <c r="AR21" s="49"/>
      <c r="AS21" s="50">
        <v>123</v>
      </c>
      <c r="AT21" s="14">
        <v>3</v>
      </c>
      <c r="AX21" s="12"/>
      <c r="AY21" s="9"/>
      <c r="AZ21" s="9"/>
      <c r="BA21" s="9"/>
      <c r="BD21" s="12"/>
      <c r="BE21" s="8"/>
      <c r="BF21" s="8"/>
      <c r="BG21" s="8"/>
      <c r="BJ21" s="12"/>
      <c r="BK21" s="8"/>
      <c r="BL21" s="8"/>
      <c r="BM21" s="8"/>
      <c r="BP21" s="12"/>
      <c r="BQ21" s="8"/>
      <c r="BR21" s="8"/>
      <c r="BS21" s="8"/>
    </row>
    <row r="22" spans="1:71" s="2" customFormat="1" ht="12.75" customHeight="1" thickBot="1">
      <c r="A22" s="35">
        <v>15</v>
      </c>
      <c r="B22" s="36" t="s">
        <v>59</v>
      </c>
      <c r="C22" s="35" t="s">
        <v>36</v>
      </c>
      <c r="D22" s="35" t="s">
        <v>34</v>
      </c>
      <c r="E22" s="35">
        <v>0</v>
      </c>
      <c r="F22" s="35">
        <v>5</v>
      </c>
      <c r="G22" s="35">
        <v>5</v>
      </c>
      <c r="H22" s="35">
        <v>5</v>
      </c>
      <c r="I22" s="35">
        <v>5</v>
      </c>
      <c r="J22" s="37">
        <v>5</v>
      </c>
      <c r="K22" s="45">
        <v>25</v>
      </c>
      <c r="L22" s="38">
        <v>5</v>
      </c>
      <c r="M22" s="35">
        <v>5</v>
      </c>
      <c r="N22" s="35">
        <v>5</v>
      </c>
      <c r="O22" s="35">
        <v>3</v>
      </c>
      <c r="P22" s="35">
        <v>5</v>
      </c>
      <c r="Q22" s="35">
        <v>5</v>
      </c>
      <c r="R22" s="35">
        <v>5</v>
      </c>
      <c r="S22" s="35">
        <v>3</v>
      </c>
      <c r="T22" s="35">
        <v>5</v>
      </c>
      <c r="U22" s="35">
        <v>3</v>
      </c>
      <c r="V22" s="35">
        <v>0</v>
      </c>
      <c r="W22" s="37">
        <v>5</v>
      </c>
      <c r="X22" s="45">
        <v>74</v>
      </c>
      <c r="Y22" s="38">
        <v>3</v>
      </c>
      <c r="Z22" s="35">
        <v>5</v>
      </c>
      <c r="AA22" s="35">
        <v>5</v>
      </c>
      <c r="AB22" s="35">
        <v>3</v>
      </c>
      <c r="AC22" s="35">
        <v>5</v>
      </c>
      <c r="AD22" s="35">
        <v>5</v>
      </c>
      <c r="AE22" s="35">
        <v>0</v>
      </c>
      <c r="AF22" s="35">
        <v>5</v>
      </c>
      <c r="AG22" s="35">
        <v>5</v>
      </c>
      <c r="AH22" s="35">
        <v>3</v>
      </c>
      <c r="AI22" s="35">
        <v>5</v>
      </c>
      <c r="AJ22" s="37">
        <v>5</v>
      </c>
      <c r="AK22" s="37">
        <v>5</v>
      </c>
      <c r="AL22" s="37">
        <v>5</v>
      </c>
      <c r="AM22" s="37">
        <v>5</v>
      </c>
      <c r="AN22" s="37">
        <v>5</v>
      </c>
      <c r="AO22" s="37">
        <v>3</v>
      </c>
      <c r="AP22" s="37">
        <v>5</v>
      </c>
      <c r="AQ22" s="45">
        <v>151</v>
      </c>
      <c r="AR22" s="49"/>
      <c r="AS22" s="50">
        <v>151</v>
      </c>
      <c r="AT22" s="14">
        <v>2</v>
      </c>
      <c r="AX22" s="12"/>
      <c r="AY22" s="9"/>
      <c r="AZ22" s="9"/>
      <c r="BA22" s="9"/>
      <c r="BD22" s="12"/>
      <c r="BE22" s="8"/>
      <c r="BF22" s="8"/>
      <c r="BG22" s="8"/>
      <c r="BJ22" s="12"/>
      <c r="BK22" s="8"/>
      <c r="BL22" s="8"/>
      <c r="BM22" s="8"/>
      <c r="BP22" s="12"/>
      <c r="BQ22" s="8"/>
      <c r="BR22" s="8"/>
      <c r="BS22" s="8"/>
    </row>
    <row r="23" spans="1:71" s="2" customFormat="1" ht="12.75" customHeight="1" thickBot="1">
      <c r="A23" s="35">
        <v>21</v>
      </c>
      <c r="B23" s="36" t="s">
        <v>65</v>
      </c>
      <c r="C23" s="35" t="s">
        <v>36</v>
      </c>
      <c r="D23" s="35" t="s">
        <v>34</v>
      </c>
      <c r="E23" s="35">
        <v>1</v>
      </c>
      <c r="F23" s="35">
        <v>5</v>
      </c>
      <c r="G23" s="35">
        <v>5</v>
      </c>
      <c r="H23" s="35">
        <v>5</v>
      </c>
      <c r="I23" s="35">
        <v>5</v>
      </c>
      <c r="J23" s="37">
        <v>5</v>
      </c>
      <c r="K23" s="51">
        <v>26</v>
      </c>
      <c r="L23" s="38">
        <v>5</v>
      </c>
      <c r="M23" s="35">
        <v>3</v>
      </c>
      <c r="N23" s="35">
        <v>5</v>
      </c>
      <c r="O23" s="35">
        <v>5</v>
      </c>
      <c r="P23" s="35">
        <v>5</v>
      </c>
      <c r="Q23" s="35">
        <v>5</v>
      </c>
      <c r="R23" s="35">
        <v>0</v>
      </c>
      <c r="S23" s="35">
        <v>5</v>
      </c>
      <c r="T23" s="35">
        <v>5</v>
      </c>
      <c r="U23" s="35">
        <v>5</v>
      </c>
      <c r="V23" s="35">
        <v>5</v>
      </c>
      <c r="W23" s="37">
        <v>3</v>
      </c>
      <c r="X23" s="52">
        <v>77</v>
      </c>
      <c r="Y23" s="38">
        <v>3</v>
      </c>
      <c r="Z23" s="35">
        <v>5</v>
      </c>
      <c r="AA23" s="35">
        <v>5</v>
      </c>
      <c r="AB23" s="35">
        <v>5</v>
      </c>
      <c r="AC23" s="35">
        <v>5</v>
      </c>
      <c r="AD23" s="35">
        <v>3</v>
      </c>
      <c r="AE23" s="35">
        <v>5</v>
      </c>
      <c r="AF23" s="35">
        <v>5</v>
      </c>
      <c r="AG23" s="35">
        <v>5</v>
      </c>
      <c r="AH23" s="35">
        <v>3</v>
      </c>
      <c r="AI23" s="35">
        <v>5</v>
      </c>
      <c r="AJ23" s="37">
        <v>5</v>
      </c>
      <c r="AK23" s="37">
        <v>5</v>
      </c>
      <c r="AL23" s="37">
        <v>3</v>
      </c>
      <c r="AM23" s="37">
        <v>5</v>
      </c>
      <c r="AN23" s="37">
        <v>5</v>
      </c>
      <c r="AO23" s="37">
        <v>5</v>
      </c>
      <c r="AP23" s="37">
        <v>5</v>
      </c>
      <c r="AQ23" s="52">
        <v>159</v>
      </c>
      <c r="AR23" s="49"/>
      <c r="AS23" s="50">
        <v>159</v>
      </c>
      <c r="AT23" s="14">
        <v>1</v>
      </c>
      <c r="AX23" s="12"/>
      <c r="AY23" s="9"/>
      <c r="AZ23" s="9"/>
      <c r="BA23" s="9"/>
      <c r="BD23" s="12"/>
      <c r="BE23" s="8"/>
      <c r="BF23" s="8"/>
      <c r="BG23" s="8"/>
      <c r="BJ23" s="12"/>
      <c r="BK23" s="8"/>
      <c r="BL23" s="8"/>
      <c r="BM23" s="8"/>
      <c r="BP23" s="12"/>
      <c r="BQ23" s="8"/>
      <c r="BR23" s="8"/>
      <c r="BS23" s="8"/>
    </row>
    <row r="24" spans="1:71" s="2" customFormat="1" ht="12.75" customHeight="1" thickBot="1">
      <c r="A24" s="35">
        <v>12</v>
      </c>
      <c r="B24" s="36" t="s">
        <v>56</v>
      </c>
      <c r="C24" s="35" t="s">
        <v>36</v>
      </c>
      <c r="D24" s="35" t="s">
        <v>34</v>
      </c>
      <c r="E24" s="35">
        <v>0</v>
      </c>
      <c r="F24" s="35">
        <v>5</v>
      </c>
      <c r="G24" s="35">
        <v>5</v>
      </c>
      <c r="H24" s="35">
        <v>5</v>
      </c>
      <c r="I24" s="35">
        <v>5</v>
      </c>
      <c r="J24" s="37">
        <v>5</v>
      </c>
      <c r="K24" s="45">
        <v>25</v>
      </c>
      <c r="L24" s="38">
        <v>5</v>
      </c>
      <c r="M24" s="35">
        <v>5</v>
      </c>
      <c r="N24" s="35">
        <v>5</v>
      </c>
      <c r="O24" s="35">
        <v>3</v>
      </c>
      <c r="P24" s="35">
        <v>5</v>
      </c>
      <c r="Q24" s="35">
        <v>5</v>
      </c>
      <c r="R24" s="35">
        <v>1</v>
      </c>
      <c r="S24" s="35">
        <v>5</v>
      </c>
      <c r="T24" s="35">
        <v>5</v>
      </c>
      <c r="U24" s="35">
        <v>5</v>
      </c>
      <c r="V24" s="35">
        <v>5</v>
      </c>
      <c r="W24" s="37">
        <v>5</v>
      </c>
      <c r="X24" s="48">
        <v>79</v>
      </c>
      <c r="Y24" s="38">
        <v>5</v>
      </c>
      <c r="Z24" s="35">
        <v>5</v>
      </c>
      <c r="AA24" s="35">
        <v>5</v>
      </c>
      <c r="AB24" s="35">
        <v>3</v>
      </c>
      <c r="AC24" s="35">
        <v>5</v>
      </c>
      <c r="AD24" s="35">
        <v>5</v>
      </c>
      <c r="AE24" s="35">
        <v>1</v>
      </c>
      <c r="AF24" s="35">
        <v>5</v>
      </c>
      <c r="AG24" s="35">
        <v>5</v>
      </c>
      <c r="AH24" s="35">
        <v>5</v>
      </c>
      <c r="AI24" s="35">
        <v>5</v>
      </c>
      <c r="AJ24" s="37">
        <v>5</v>
      </c>
      <c r="AK24" s="37">
        <v>3</v>
      </c>
      <c r="AL24" s="37">
        <v>5</v>
      </c>
      <c r="AM24" s="37">
        <v>5</v>
      </c>
      <c r="AN24" s="37">
        <v>3</v>
      </c>
      <c r="AO24" s="37">
        <v>5</v>
      </c>
      <c r="AP24" s="37">
        <v>5</v>
      </c>
      <c r="AQ24" s="48">
        <v>159</v>
      </c>
      <c r="AR24" s="49"/>
      <c r="AS24" s="50">
        <v>159</v>
      </c>
      <c r="AT24" s="14"/>
      <c r="AX24" s="12"/>
      <c r="AY24" s="9"/>
      <c r="AZ24" s="9"/>
      <c r="BA24" s="9"/>
      <c r="BD24" s="12"/>
      <c r="BE24" s="8"/>
      <c r="BF24" s="8"/>
      <c r="BG24" s="8"/>
      <c r="BJ24" s="12"/>
      <c r="BK24" s="8"/>
      <c r="BL24" s="8"/>
      <c r="BM24" s="8"/>
      <c r="BP24" s="12"/>
      <c r="BQ24" s="8"/>
      <c r="BR24" s="8"/>
      <c r="BS24" s="8"/>
    </row>
    <row r="25" spans="1:71" s="2" customFormat="1" ht="12.75" customHeight="1" thickBot="1">
      <c r="A25" s="35">
        <v>14</v>
      </c>
      <c r="B25" s="36" t="s">
        <v>58</v>
      </c>
      <c r="C25" s="35" t="s">
        <v>36</v>
      </c>
      <c r="D25" s="35" t="s">
        <v>34</v>
      </c>
      <c r="E25" s="35">
        <v>0</v>
      </c>
      <c r="F25" s="35">
        <v>5</v>
      </c>
      <c r="G25" s="35">
        <v>5</v>
      </c>
      <c r="H25" s="35">
        <v>5</v>
      </c>
      <c r="I25" s="35">
        <v>5</v>
      </c>
      <c r="J25" s="37">
        <v>5</v>
      </c>
      <c r="K25" s="45">
        <v>25</v>
      </c>
      <c r="L25" s="38">
        <v>5</v>
      </c>
      <c r="M25" s="35">
        <v>5</v>
      </c>
      <c r="N25" s="35">
        <v>5</v>
      </c>
      <c r="O25" s="35">
        <v>5</v>
      </c>
      <c r="P25" s="35">
        <v>5</v>
      </c>
      <c r="Q25" s="35">
        <v>5</v>
      </c>
      <c r="R25" s="35">
        <v>0</v>
      </c>
      <c r="S25" s="35">
        <v>5</v>
      </c>
      <c r="T25" s="35">
        <v>5</v>
      </c>
      <c r="U25" s="35">
        <v>5</v>
      </c>
      <c r="V25" s="35">
        <v>5</v>
      </c>
      <c r="W25" s="37">
        <v>5</v>
      </c>
      <c r="X25" s="45">
        <v>80</v>
      </c>
      <c r="Y25" s="38">
        <v>5</v>
      </c>
      <c r="Z25" s="35">
        <v>5</v>
      </c>
      <c r="AA25" s="35">
        <v>5</v>
      </c>
      <c r="AB25" s="35">
        <v>5</v>
      </c>
      <c r="AC25" s="35">
        <v>5</v>
      </c>
      <c r="AD25" s="35">
        <v>5</v>
      </c>
      <c r="AE25" s="35">
        <v>0</v>
      </c>
      <c r="AF25" s="35">
        <v>5</v>
      </c>
      <c r="AG25" s="35">
        <v>5</v>
      </c>
      <c r="AH25" s="35">
        <v>5</v>
      </c>
      <c r="AI25" s="35">
        <v>5</v>
      </c>
      <c r="AJ25" s="37">
        <v>5</v>
      </c>
      <c r="AK25" s="37">
        <v>5</v>
      </c>
      <c r="AL25" s="37">
        <v>5</v>
      </c>
      <c r="AM25" s="37">
        <v>5</v>
      </c>
      <c r="AN25" s="37">
        <v>5</v>
      </c>
      <c r="AO25" s="37">
        <v>5</v>
      </c>
      <c r="AP25" s="37">
        <v>5</v>
      </c>
      <c r="AQ25" s="45">
        <v>165</v>
      </c>
      <c r="AR25" s="49"/>
      <c r="AS25" s="50">
        <v>165</v>
      </c>
      <c r="AT25" s="14"/>
      <c r="AX25" s="12"/>
      <c r="AY25" s="9"/>
      <c r="AZ25" s="9"/>
      <c r="BA25" s="9"/>
      <c r="BD25" s="12"/>
      <c r="BE25" s="8"/>
      <c r="BF25" s="8"/>
      <c r="BG25" s="8"/>
      <c r="BJ25" s="12"/>
      <c r="BK25" s="8"/>
      <c r="BL25" s="8"/>
      <c r="BM25" s="8"/>
      <c r="BP25" s="12"/>
      <c r="BQ25" s="8"/>
      <c r="BR25" s="8"/>
      <c r="BS25" s="8"/>
    </row>
    <row r="26" spans="1:71" s="2" customFormat="1" ht="12.75" customHeight="1" thickBot="1">
      <c r="A26" s="35">
        <v>11</v>
      </c>
      <c r="B26" s="36" t="s">
        <v>55</v>
      </c>
      <c r="C26" s="35" t="s">
        <v>36</v>
      </c>
      <c r="D26" s="35" t="s">
        <v>34</v>
      </c>
      <c r="E26" s="35">
        <v>0</v>
      </c>
      <c r="F26" s="35">
        <v>5</v>
      </c>
      <c r="G26" s="35">
        <v>5</v>
      </c>
      <c r="H26" s="35">
        <v>5</v>
      </c>
      <c r="I26" s="35">
        <v>5</v>
      </c>
      <c r="J26" s="37">
        <v>5</v>
      </c>
      <c r="K26" s="45">
        <v>25</v>
      </c>
      <c r="L26" s="38">
        <v>5</v>
      </c>
      <c r="M26" s="35">
        <v>5</v>
      </c>
      <c r="N26" s="35">
        <v>5</v>
      </c>
      <c r="O26" s="35">
        <v>5</v>
      </c>
      <c r="P26" s="35">
        <v>5</v>
      </c>
      <c r="Q26" s="35">
        <v>5</v>
      </c>
      <c r="R26" s="35">
        <v>0</v>
      </c>
      <c r="S26" s="35">
        <v>5</v>
      </c>
      <c r="T26" s="35">
        <v>5</v>
      </c>
      <c r="U26" s="35">
        <v>5</v>
      </c>
      <c r="V26" s="35">
        <v>5</v>
      </c>
      <c r="W26" s="37">
        <v>5</v>
      </c>
      <c r="X26" s="48">
        <v>80</v>
      </c>
      <c r="Y26" s="38">
        <v>5</v>
      </c>
      <c r="Z26" s="35">
        <v>5</v>
      </c>
      <c r="AA26" s="35">
        <v>5</v>
      </c>
      <c r="AB26" s="35">
        <v>5</v>
      </c>
      <c r="AC26" s="35">
        <v>5</v>
      </c>
      <c r="AD26" s="35">
        <v>5</v>
      </c>
      <c r="AE26" s="35">
        <v>3</v>
      </c>
      <c r="AF26" s="35">
        <v>5</v>
      </c>
      <c r="AG26" s="35">
        <v>5</v>
      </c>
      <c r="AH26" s="35">
        <v>5</v>
      </c>
      <c r="AI26" s="35">
        <v>5</v>
      </c>
      <c r="AJ26" s="37">
        <v>5</v>
      </c>
      <c r="AK26" s="37">
        <v>5</v>
      </c>
      <c r="AL26" s="37">
        <v>2</v>
      </c>
      <c r="AM26" s="37">
        <v>5</v>
      </c>
      <c r="AN26" s="37">
        <v>5</v>
      </c>
      <c r="AO26" s="37">
        <v>5</v>
      </c>
      <c r="AP26" s="37">
        <v>5</v>
      </c>
      <c r="AQ26" s="48">
        <v>165</v>
      </c>
      <c r="AR26" s="49"/>
      <c r="AS26" s="50">
        <v>165</v>
      </c>
      <c r="AT26" s="14"/>
      <c r="AX26" s="12"/>
      <c r="AY26" s="9"/>
      <c r="AZ26" s="9"/>
      <c r="BA26" s="9"/>
      <c r="BD26" s="12"/>
      <c r="BE26" s="8"/>
      <c r="BF26" s="8"/>
      <c r="BG26" s="8"/>
      <c r="BJ26" s="12"/>
      <c r="BK26" s="8"/>
      <c r="BL26" s="8"/>
      <c r="BM26" s="8"/>
      <c r="BP26" s="12"/>
      <c r="BQ26" s="8"/>
      <c r="BR26" s="8"/>
      <c r="BS26" s="8"/>
    </row>
    <row r="27" spans="1:71" s="2" customFormat="1" ht="12.75" customHeight="1" thickBot="1">
      <c r="A27" s="35">
        <v>13</v>
      </c>
      <c r="B27" s="36" t="s">
        <v>57</v>
      </c>
      <c r="C27" s="35" t="s">
        <v>36</v>
      </c>
      <c r="D27" s="35" t="s">
        <v>34</v>
      </c>
      <c r="E27" s="35">
        <v>0</v>
      </c>
      <c r="F27" s="35">
        <v>5</v>
      </c>
      <c r="G27" s="35">
        <v>5</v>
      </c>
      <c r="H27" s="35">
        <v>5</v>
      </c>
      <c r="I27" s="35">
        <v>5</v>
      </c>
      <c r="J27" s="37">
        <v>5</v>
      </c>
      <c r="K27" s="45">
        <v>25</v>
      </c>
      <c r="L27" s="38">
        <v>5</v>
      </c>
      <c r="M27" s="35">
        <v>5</v>
      </c>
      <c r="N27" s="35">
        <v>3</v>
      </c>
      <c r="O27" s="35">
        <v>5</v>
      </c>
      <c r="P27" s="35">
        <v>5</v>
      </c>
      <c r="Q27" s="35">
        <v>5</v>
      </c>
      <c r="R27" s="35">
        <v>1</v>
      </c>
      <c r="S27" s="35">
        <v>5</v>
      </c>
      <c r="T27" s="35">
        <v>5</v>
      </c>
      <c r="U27" s="35">
        <v>5</v>
      </c>
      <c r="V27" s="35">
        <v>5</v>
      </c>
      <c r="W27" s="37">
        <v>5</v>
      </c>
      <c r="X27" s="48">
        <v>79</v>
      </c>
      <c r="Y27" s="38">
        <v>5</v>
      </c>
      <c r="Z27" s="35">
        <v>5</v>
      </c>
      <c r="AA27" s="35">
        <v>3</v>
      </c>
      <c r="AB27" s="35">
        <v>5</v>
      </c>
      <c r="AC27" s="35">
        <v>5</v>
      </c>
      <c r="AD27" s="35">
        <v>5</v>
      </c>
      <c r="AE27" s="35">
        <v>5</v>
      </c>
      <c r="AF27" s="35">
        <v>5</v>
      </c>
      <c r="AG27" s="35">
        <v>5</v>
      </c>
      <c r="AH27" s="35">
        <v>5</v>
      </c>
      <c r="AI27" s="35">
        <v>5</v>
      </c>
      <c r="AJ27" s="37">
        <v>5</v>
      </c>
      <c r="AK27" s="37">
        <v>5</v>
      </c>
      <c r="AL27" s="37">
        <v>5</v>
      </c>
      <c r="AM27" s="37">
        <v>5</v>
      </c>
      <c r="AN27" s="37">
        <v>5</v>
      </c>
      <c r="AO27" s="37">
        <v>5</v>
      </c>
      <c r="AP27" s="37">
        <v>5</v>
      </c>
      <c r="AQ27" s="48">
        <v>167</v>
      </c>
      <c r="AR27" s="49"/>
      <c r="AS27" s="50">
        <v>167</v>
      </c>
      <c r="AT27" s="14"/>
      <c r="AX27" s="12"/>
      <c r="AY27" s="9"/>
      <c r="AZ27" s="9"/>
      <c r="BA27" s="9"/>
      <c r="BD27" s="12"/>
      <c r="BE27" s="8"/>
      <c r="BF27" s="8"/>
      <c r="BG27" s="8"/>
      <c r="BJ27" s="12"/>
      <c r="BK27" s="8"/>
      <c r="BL27" s="8"/>
      <c r="BM27" s="8"/>
      <c r="BP27" s="12"/>
      <c r="BQ27" s="8"/>
      <c r="BR27" s="8"/>
      <c r="BS27" s="8"/>
    </row>
    <row r="28" spans="1:71" s="2" customFormat="1" ht="12.75" customHeight="1" thickBot="1">
      <c r="A28" s="35">
        <v>20</v>
      </c>
      <c r="B28" s="36" t="s">
        <v>64</v>
      </c>
      <c r="C28" s="35" t="s">
        <v>36</v>
      </c>
      <c r="D28" s="35" t="s">
        <v>34</v>
      </c>
      <c r="E28" s="35">
        <v>0</v>
      </c>
      <c r="F28" s="35">
        <v>5</v>
      </c>
      <c r="G28" s="35">
        <v>5</v>
      </c>
      <c r="H28" s="35">
        <v>5</v>
      </c>
      <c r="I28" s="35">
        <v>5</v>
      </c>
      <c r="J28" s="37">
        <v>5</v>
      </c>
      <c r="K28" s="51">
        <v>25</v>
      </c>
      <c r="L28" s="38">
        <v>5</v>
      </c>
      <c r="M28" s="35">
        <v>5</v>
      </c>
      <c r="N28" s="35">
        <v>5</v>
      </c>
      <c r="O28" s="35">
        <v>5</v>
      </c>
      <c r="P28" s="35">
        <v>5</v>
      </c>
      <c r="Q28" s="35">
        <v>5</v>
      </c>
      <c r="R28" s="35">
        <v>5</v>
      </c>
      <c r="S28" s="35">
        <v>5</v>
      </c>
      <c r="T28" s="35">
        <v>5</v>
      </c>
      <c r="U28" s="35">
        <v>5</v>
      </c>
      <c r="V28" s="35">
        <v>5</v>
      </c>
      <c r="W28" s="37">
        <v>5</v>
      </c>
      <c r="X28" s="52">
        <v>85</v>
      </c>
      <c r="Y28" s="38">
        <v>5</v>
      </c>
      <c r="Z28" s="35">
        <v>5</v>
      </c>
      <c r="AA28" s="35">
        <v>5</v>
      </c>
      <c r="AB28" s="35">
        <v>5</v>
      </c>
      <c r="AC28" s="35">
        <v>5</v>
      </c>
      <c r="AD28" s="35">
        <v>5</v>
      </c>
      <c r="AE28" s="35">
        <v>5</v>
      </c>
      <c r="AF28" s="35">
        <v>5</v>
      </c>
      <c r="AG28" s="35">
        <v>3</v>
      </c>
      <c r="AH28" s="35">
        <v>5</v>
      </c>
      <c r="AI28" s="35">
        <v>5</v>
      </c>
      <c r="AJ28" s="37">
        <v>5</v>
      </c>
      <c r="AK28" s="37">
        <v>5</v>
      </c>
      <c r="AL28" s="37">
        <v>5</v>
      </c>
      <c r="AM28" s="37">
        <v>5</v>
      </c>
      <c r="AN28" s="37">
        <v>5</v>
      </c>
      <c r="AO28" s="37">
        <v>5</v>
      </c>
      <c r="AP28" s="37">
        <v>5</v>
      </c>
      <c r="AQ28" s="52">
        <v>173</v>
      </c>
      <c r="AR28" s="49"/>
      <c r="AS28" s="50">
        <v>173</v>
      </c>
      <c r="AT28" s="14"/>
      <c r="AX28" s="12"/>
      <c r="AY28" s="9"/>
      <c r="AZ28" s="9"/>
      <c r="BA28" s="9"/>
      <c r="BD28" s="12"/>
      <c r="BE28" s="8"/>
      <c r="BF28" s="8"/>
      <c r="BG28" s="8"/>
      <c r="BJ28" s="12"/>
      <c r="BK28" s="8"/>
      <c r="BL28" s="8"/>
      <c r="BM28" s="8"/>
      <c r="BP28" s="12"/>
      <c r="BQ28" s="8"/>
      <c r="BR28" s="8"/>
      <c r="BS28" s="8"/>
    </row>
    <row r="29" spans="1:71" s="2" customFormat="1" ht="12.75" customHeight="1" thickBot="1">
      <c r="A29" s="35">
        <v>5</v>
      </c>
      <c r="B29" s="36" t="s">
        <v>49</v>
      </c>
      <c r="C29" s="35" t="s">
        <v>36</v>
      </c>
      <c r="D29" s="35" t="s">
        <v>34</v>
      </c>
      <c r="E29" s="35">
        <v>5</v>
      </c>
      <c r="F29" s="35">
        <v>5</v>
      </c>
      <c r="G29" s="35">
        <v>5</v>
      </c>
      <c r="H29" s="35">
        <v>5</v>
      </c>
      <c r="I29" s="35">
        <v>5</v>
      </c>
      <c r="J29" s="37">
        <v>5</v>
      </c>
      <c r="K29" s="45">
        <v>30</v>
      </c>
      <c r="L29" s="38">
        <v>5</v>
      </c>
      <c r="M29" s="35">
        <v>5</v>
      </c>
      <c r="N29" s="35">
        <v>5</v>
      </c>
      <c r="O29" s="35">
        <v>5</v>
      </c>
      <c r="P29" s="35">
        <v>5</v>
      </c>
      <c r="Q29" s="35">
        <v>5</v>
      </c>
      <c r="R29" s="35">
        <v>0</v>
      </c>
      <c r="S29" s="35">
        <v>5</v>
      </c>
      <c r="T29" s="35">
        <v>5</v>
      </c>
      <c r="U29" s="35">
        <v>5</v>
      </c>
      <c r="V29" s="35">
        <v>5</v>
      </c>
      <c r="W29" s="37">
        <v>5</v>
      </c>
      <c r="X29" s="48">
        <v>85</v>
      </c>
      <c r="Y29" s="38">
        <v>5</v>
      </c>
      <c r="Z29" s="35">
        <v>5</v>
      </c>
      <c r="AA29" s="35">
        <v>5</v>
      </c>
      <c r="AB29" s="35">
        <v>5</v>
      </c>
      <c r="AC29" s="35">
        <v>5</v>
      </c>
      <c r="AD29" s="35">
        <v>5</v>
      </c>
      <c r="AE29" s="35">
        <v>5</v>
      </c>
      <c r="AF29" s="35">
        <v>5</v>
      </c>
      <c r="AG29" s="35">
        <v>5</v>
      </c>
      <c r="AH29" s="35">
        <v>5</v>
      </c>
      <c r="AI29" s="35">
        <v>5</v>
      </c>
      <c r="AJ29" s="37">
        <v>5</v>
      </c>
      <c r="AK29" s="37">
        <v>5</v>
      </c>
      <c r="AL29" s="37">
        <v>5</v>
      </c>
      <c r="AM29" s="37">
        <v>5</v>
      </c>
      <c r="AN29" s="37">
        <v>5</v>
      </c>
      <c r="AO29" s="37">
        <v>5</v>
      </c>
      <c r="AP29" s="37">
        <v>5</v>
      </c>
      <c r="AQ29" s="48">
        <v>175</v>
      </c>
      <c r="AR29" s="49"/>
      <c r="AS29" s="50">
        <v>175</v>
      </c>
      <c r="AT29" s="14"/>
      <c r="AX29" s="12"/>
      <c r="AY29" s="9"/>
      <c r="AZ29" s="9"/>
      <c r="BA29" s="9"/>
      <c r="BD29" s="12"/>
      <c r="BE29" s="8"/>
      <c r="BF29" s="8"/>
      <c r="BG29" s="8"/>
      <c r="BJ29" s="12"/>
      <c r="BK29" s="8"/>
      <c r="BL29" s="8"/>
      <c r="BM29" s="8"/>
      <c r="BP29" s="12"/>
      <c r="BQ29" s="8"/>
      <c r="BR29" s="8"/>
      <c r="BS29" s="8"/>
    </row>
    <row r="30" spans="1:71" s="2" customFormat="1" ht="12.75" customHeight="1">
      <c r="A30" s="35">
        <v>2</v>
      </c>
      <c r="B30" s="36" t="s">
        <v>46</v>
      </c>
      <c r="C30" s="35" t="s">
        <v>36</v>
      </c>
      <c r="D30" s="35" t="s">
        <v>34</v>
      </c>
      <c r="E30" s="35" t="s">
        <v>126</v>
      </c>
      <c r="F30" s="35" t="s">
        <v>127</v>
      </c>
      <c r="G30" s="35" t="s">
        <v>126</v>
      </c>
      <c r="H30" s="35" t="s">
        <v>128</v>
      </c>
      <c r="I30" s="35" t="s">
        <v>130</v>
      </c>
      <c r="J30" s="37" t="s">
        <v>127</v>
      </c>
      <c r="K30" s="45" t="s">
        <v>131</v>
      </c>
      <c r="L30" s="38"/>
      <c r="M30" s="35"/>
      <c r="N30" s="35"/>
      <c r="O30" s="35"/>
      <c r="P30" s="35" t="s">
        <v>126</v>
      </c>
      <c r="Q30" s="35" t="s">
        <v>127</v>
      </c>
      <c r="R30" s="35" t="s">
        <v>126</v>
      </c>
      <c r="S30" s="35" t="s">
        <v>128</v>
      </c>
      <c r="T30" s="35" t="s">
        <v>130</v>
      </c>
      <c r="U30" s="35" t="s">
        <v>127</v>
      </c>
      <c r="V30" s="35" t="s">
        <v>131</v>
      </c>
      <c r="W30" s="37"/>
      <c r="X30" s="45" t="s">
        <v>122</v>
      </c>
      <c r="Y30" s="38"/>
      <c r="Z30" s="35" t="s">
        <v>126</v>
      </c>
      <c r="AA30" s="35" t="s">
        <v>127</v>
      </c>
      <c r="AB30" s="35" t="s">
        <v>126</v>
      </c>
      <c r="AC30" s="35"/>
      <c r="AD30" s="35"/>
      <c r="AE30" s="35" t="s">
        <v>128</v>
      </c>
      <c r="AF30" s="35" t="s">
        <v>130</v>
      </c>
      <c r="AG30" s="35" t="s">
        <v>127</v>
      </c>
      <c r="AH30" s="35" t="s">
        <v>131</v>
      </c>
      <c r="AI30" s="35"/>
      <c r="AJ30" s="37"/>
      <c r="AK30" s="37"/>
      <c r="AL30" s="37"/>
      <c r="AM30" s="37"/>
      <c r="AN30" s="37"/>
      <c r="AO30" s="37"/>
      <c r="AP30" s="37"/>
      <c r="AQ30" s="45" t="s">
        <v>122</v>
      </c>
      <c r="AR30" s="49"/>
      <c r="AS30" s="50"/>
      <c r="AT30" s="14"/>
      <c r="AX30" s="12"/>
      <c r="AY30" s="9"/>
      <c r="AZ30" s="9"/>
      <c r="BA30" s="9"/>
      <c r="BD30" s="12"/>
      <c r="BE30" s="8"/>
      <c r="BF30" s="8"/>
      <c r="BG30" s="8"/>
      <c r="BJ30" s="12"/>
      <c r="BK30" s="8"/>
      <c r="BL30" s="8"/>
      <c r="BM30" s="8"/>
      <c r="BP30" s="12"/>
      <c r="BQ30" s="8"/>
      <c r="BR30" s="8"/>
      <c r="BS30" s="8"/>
    </row>
    <row r="31" spans="46:71" s="2" customFormat="1" ht="12.75" customHeight="1">
      <c r="AT31" s="14"/>
      <c r="AX31" s="12"/>
      <c r="AY31" s="9"/>
      <c r="AZ31" s="9"/>
      <c r="BA31" s="9"/>
      <c r="BD31" s="12"/>
      <c r="BE31" s="8"/>
      <c r="BF31" s="8"/>
      <c r="BG31" s="8"/>
      <c r="BJ31" s="12"/>
      <c r="BK31" s="8"/>
      <c r="BL31" s="8"/>
      <c r="BM31" s="8"/>
      <c r="BP31" s="12"/>
      <c r="BQ31" s="8"/>
      <c r="BR31" s="8"/>
      <c r="BS31" s="8"/>
    </row>
    <row r="32" spans="46:71" s="2" customFormat="1" ht="12.75" customHeight="1" thickBot="1">
      <c r="AT32" s="14"/>
      <c r="AX32" s="12"/>
      <c r="AY32" s="9"/>
      <c r="AZ32" s="9"/>
      <c r="BA32" s="9"/>
      <c r="BD32" s="12"/>
      <c r="BE32" s="8"/>
      <c r="BF32" s="8"/>
      <c r="BG32" s="8"/>
      <c r="BJ32" s="12"/>
      <c r="BK32" s="8"/>
      <c r="BL32" s="8"/>
      <c r="BM32" s="8"/>
      <c r="BP32" s="12"/>
      <c r="BQ32" s="8"/>
      <c r="BR32" s="8"/>
      <c r="BS32" s="8"/>
    </row>
    <row r="33" spans="1:71" s="2" customFormat="1" ht="12.75" customHeight="1" thickBot="1">
      <c r="A33" s="88">
        <v>27</v>
      </c>
      <c r="B33" s="89" t="s">
        <v>70</v>
      </c>
      <c r="C33" s="88" t="s">
        <v>39</v>
      </c>
      <c r="D33" s="88" t="s">
        <v>40</v>
      </c>
      <c r="E33" s="88">
        <v>0</v>
      </c>
      <c r="F33" s="88">
        <v>0</v>
      </c>
      <c r="G33" s="88">
        <v>0</v>
      </c>
      <c r="H33" s="88">
        <v>2</v>
      </c>
      <c r="I33" s="88">
        <v>1</v>
      </c>
      <c r="J33" s="90">
        <v>0</v>
      </c>
      <c r="K33" s="91">
        <v>3</v>
      </c>
      <c r="L33" s="92">
        <v>0</v>
      </c>
      <c r="M33" s="88">
        <v>0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2</v>
      </c>
      <c r="T33" s="88">
        <v>0</v>
      </c>
      <c r="U33" s="88">
        <v>5</v>
      </c>
      <c r="V33" s="88">
        <v>0</v>
      </c>
      <c r="W33" s="90">
        <v>0</v>
      </c>
      <c r="X33" s="93">
        <v>10</v>
      </c>
      <c r="Y33" s="92">
        <v>1</v>
      </c>
      <c r="Z33" s="88">
        <v>0</v>
      </c>
      <c r="AA33" s="88">
        <v>0</v>
      </c>
      <c r="AB33" s="88">
        <v>0</v>
      </c>
      <c r="AC33" s="88">
        <v>0</v>
      </c>
      <c r="AD33" s="88">
        <v>0</v>
      </c>
      <c r="AE33" s="88">
        <v>0</v>
      </c>
      <c r="AF33" s="88">
        <v>0</v>
      </c>
      <c r="AG33" s="88">
        <v>0</v>
      </c>
      <c r="AH33" s="88">
        <v>3</v>
      </c>
      <c r="AI33" s="88">
        <v>5</v>
      </c>
      <c r="AJ33" s="90">
        <v>0</v>
      </c>
      <c r="AK33" s="90">
        <v>3</v>
      </c>
      <c r="AL33" s="90">
        <v>0</v>
      </c>
      <c r="AM33" s="90">
        <v>0</v>
      </c>
      <c r="AN33" s="90">
        <v>2</v>
      </c>
      <c r="AO33" s="90">
        <v>0</v>
      </c>
      <c r="AP33" s="90">
        <v>0</v>
      </c>
      <c r="AQ33" s="93">
        <v>24</v>
      </c>
      <c r="AR33" s="94"/>
      <c r="AS33" s="95">
        <v>24</v>
      </c>
      <c r="AT33" s="14">
        <v>20</v>
      </c>
      <c r="AX33" s="12"/>
      <c r="AY33" s="9"/>
      <c r="AZ33" s="9"/>
      <c r="BA33" s="9"/>
      <c r="BD33" s="12"/>
      <c r="BE33" s="8"/>
      <c r="BF33" s="8"/>
      <c r="BG33" s="8"/>
      <c r="BJ33" s="12"/>
      <c r="BK33" s="8"/>
      <c r="BL33" s="8"/>
      <c r="BM33" s="8"/>
      <c r="BP33" s="12"/>
      <c r="BQ33" s="8"/>
      <c r="BR33" s="8"/>
      <c r="BS33" s="8"/>
    </row>
    <row r="34" spans="1:71" s="2" customFormat="1" ht="12.75" customHeight="1" thickBot="1">
      <c r="A34" s="88">
        <v>30</v>
      </c>
      <c r="B34" s="89" t="s">
        <v>73</v>
      </c>
      <c r="C34" s="88" t="s">
        <v>39</v>
      </c>
      <c r="D34" s="88" t="s">
        <v>40</v>
      </c>
      <c r="E34" s="88">
        <v>0</v>
      </c>
      <c r="F34" s="88">
        <v>0</v>
      </c>
      <c r="G34" s="88">
        <v>1</v>
      </c>
      <c r="H34" s="88">
        <v>3</v>
      </c>
      <c r="I34" s="88">
        <v>5</v>
      </c>
      <c r="J34" s="90">
        <v>0</v>
      </c>
      <c r="K34" s="91">
        <v>9</v>
      </c>
      <c r="L34" s="92">
        <v>1</v>
      </c>
      <c r="M34" s="88">
        <v>1</v>
      </c>
      <c r="N34" s="88">
        <v>0</v>
      </c>
      <c r="O34" s="88">
        <v>0</v>
      </c>
      <c r="P34" s="88">
        <v>0</v>
      </c>
      <c r="Q34" s="88">
        <v>0</v>
      </c>
      <c r="R34" s="88">
        <v>0</v>
      </c>
      <c r="S34" s="88">
        <v>1</v>
      </c>
      <c r="T34" s="88">
        <v>0</v>
      </c>
      <c r="U34" s="88">
        <v>5</v>
      </c>
      <c r="V34" s="88">
        <v>5</v>
      </c>
      <c r="W34" s="90">
        <v>0</v>
      </c>
      <c r="X34" s="93">
        <v>22</v>
      </c>
      <c r="Y34" s="92">
        <v>0</v>
      </c>
      <c r="Z34" s="88">
        <v>0</v>
      </c>
      <c r="AA34" s="88">
        <v>0</v>
      </c>
      <c r="AB34" s="88">
        <v>1</v>
      </c>
      <c r="AC34" s="88">
        <v>0</v>
      </c>
      <c r="AD34" s="88">
        <v>0</v>
      </c>
      <c r="AE34" s="88">
        <v>0</v>
      </c>
      <c r="AF34" s="88">
        <v>0</v>
      </c>
      <c r="AG34" s="88">
        <v>1</v>
      </c>
      <c r="AH34" s="88">
        <v>5</v>
      </c>
      <c r="AI34" s="88">
        <v>5</v>
      </c>
      <c r="AJ34" s="90">
        <v>0</v>
      </c>
      <c r="AK34" s="90">
        <v>5</v>
      </c>
      <c r="AL34" s="90">
        <v>1</v>
      </c>
      <c r="AM34" s="90">
        <v>1</v>
      </c>
      <c r="AN34" s="90">
        <v>0</v>
      </c>
      <c r="AO34" s="90">
        <v>0</v>
      </c>
      <c r="AP34" s="90">
        <v>0</v>
      </c>
      <c r="AQ34" s="93">
        <v>41</v>
      </c>
      <c r="AR34" s="94"/>
      <c r="AS34" s="95">
        <v>41</v>
      </c>
      <c r="AT34" s="14">
        <v>17</v>
      </c>
      <c r="AX34" s="12"/>
      <c r="AY34" s="9"/>
      <c r="AZ34" s="9"/>
      <c r="BA34" s="9"/>
      <c r="BD34" s="12"/>
      <c r="BE34" s="8"/>
      <c r="BF34" s="8"/>
      <c r="BG34" s="8"/>
      <c r="BJ34" s="12"/>
      <c r="BK34" s="8"/>
      <c r="BL34" s="8"/>
      <c r="BM34" s="8"/>
      <c r="BP34" s="12"/>
      <c r="BQ34" s="8"/>
      <c r="BR34" s="8"/>
      <c r="BS34" s="8"/>
    </row>
    <row r="35" spans="1:71" s="2" customFormat="1" ht="12.75" customHeight="1" thickBot="1">
      <c r="A35" s="88">
        <v>32</v>
      </c>
      <c r="B35" s="89" t="s">
        <v>74</v>
      </c>
      <c r="C35" s="88" t="s">
        <v>39</v>
      </c>
      <c r="D35" s="88" t="s">
        <v>40</v>
      </c>
      <c r="E35" s="88">
        <v>0</v>
      </c>
      <c r="F35" s="88">
        <v>3</v>
      </c>
      <c r="G35" s="88">
        <v>0</v>
      </c>
      <c r="H35" s="88">
        <v>5</v>
      </c>
      <c r="I35" s="88">
        <v>5</v>
      </c>
      <c r="J35" s="90">
        <v>0</v>
      </c>
      <c r="K35" s="91">
        <v>13</v>
      </c>
      <c r="L35" s="92">
        <v>0</v>
      </c>
      <c r="M35" s="88">
        <v>3</v>
      </c>
      <c r="N35" s="88">
        <v>5</v>
      </c>
      <c r="O35" s="88">
        <v>0</v>
      </c>
      <c r="P35" s="88">
        <v>0</v>
      </c>
      <c r="Q35" s="88">
        <v>0</v>
      </c>
      <c r="R35" s="88">
        <v>0</v>
      </c>
      <c r="S35" s="88">
        <v>1</v>
      </c>
      <c r="T35" s="88">
        <v>0</v>
      </c>
      <c r="U35" s="88">
        <v>3</v>
      </c>
      <c r="V35" s="88">
        <v>5</v>
      </c>
      <c r="W35" s="90">
        <v>0</v>
      </c>
      <c r="X35" s="93">
        <v>30</v>
      </c>
      <c r="Y35" s="92">
        <v>0</v>
      </c>
      <c r="Z35" s="88">
        <v>0</v>
      </c>
      <c r="AA35" s="88">
        <v>0</v>
      </c>
      <c r="AB35" s="88">
        <v>5</v>
      </c>
      <c r="AC35" s="88">
        <v>0</v>
      </c>
      <c r="AD35" s="88">
        <v>0</v>
      </c>
      <c r="AE35" s="88">
        <v>0</v>
      </c>
      <c r="AF35" s="88">
        <v>0</v>
      </c>
      <c r="AG35" s="88">
        <v>0</v>
      </c>
      <c r="AH35" s="88">
        <v>2</v>
      </c>
      <c r="AI35" s="88">
        <v>5</v>
      </c>
      <c r="AJ35" s="90">
        <v>0</v>
      </c>
      <c r="AK35" s="90">
        <v>0</v>
      </c>
      <c r="AL35" s="90">
        <v>1</v>
      </c>
      <c r="AM35" s="90">
        <v>0</v>
      </c>
      <c r="AN35" s="90">
        <v>0</v>
      </c>
      <c r="AO35" s="90">
        <v>5</v>
      </c>
      <c r="AP35" s="90">
        <v>0</v>
      </c>
      <c r="AQ35" s="93">
        <v>48</v>
      </c>
      <c r="AR35" s="94"/>
      <c r="AS35" s="95">
        <v>48</v>
      </c>
      <c r="AT35" s="14">
        <v>15</v>
      </c>
      <c r="AX35" s="12"/>
      <c r="AY35" s="9"/>
      <c r="AZ35" s="9"/>
      <c r="BA35" s="9"/>
      <c r="BD35" s="12"/>
      <c r="BE35" s="8"/>
      <c r="BF35" s="8"/>
      <c r="BG35" s="8"/>
      <c r="BJ35" s="12"/>
      <c r="BK35" s="8"/>
      <c r="BL35" s="8"/>
      <c r="BM35" s="8"/>
      <c r="BP35" s="12"/>
      <c r="BQ35" s="8"/>
      <c r="BR35" s="8"/>
      <c r="BS35" s="8"/>
    </row>
    <row r="36" spans="1:71" s="2" customFormat="1" ht="12.75" customHeight="1" thickBot="1">
      <c r="A36" s="88">
        <v>29</v>
      </c>
      <c r="B36" s="89" t="s">
        <v>72</v>
      </c>
      <c r="C36" s="88" t="s">
        <v>39</v>
      </c>
      <c r="D36" s="88" t="s">
        <v>40</v>
      </c>
      <c r="E36" s="88">
        <v>0</v>
      </c>
      <c r="F36" s="88">
        <v>5</v>
      </c>
      <c r="G36" s="88">
        <v>3</v>
      </c>
      <c r="H36" s="88">
        <v>5</v>
      </c>
      <c r="I36" s="88">
        <v>5</v>
      </c>
      <c r="J36" s="90">
        <v>0</v>
      </c>
      <c r="K36" s="91">
        <v>18</v>
      </c>
      <c r="L36" s="92">
        <v>5</v>
      </c>
      <c r="M36" s="88">
        <v>1</v>
      </c>
      <c r="N36" s="88">
        <v>1</v>
      </c>
      <c r="O36" s="88">
        <v>0</v>
      </c>
      <c r="P36" s="88">
        <v>5</v>
      </c>
      <c r="Q36" s="88">
        <v>0</v>
      </c>
      <c r="R36" s="88">
        <v>0</v>
      </c>
      <c r="S36" s="88">
        <v>0</v>
      </c>
      <c r="T36" s="88">
        <v>5</v>
      </c>
      <c r="U36" s="88">
        <v>5</v>
      </c>
      <c r="V36" s="88">
        <v>5</v>
      </c>
      <c r="W36" s="90">
        <v>0</v>
      </c>
      <c r="X36" s="93">
        <v>45</v>
      </c>
      <c r="Y36" s="92">
        <v>5</v>
      </c>
      <c r="Z36" s="88">
        <v>5</v>
      </c>
      <c r="AA36" s="88">
        <v>3</v>
      </c>
      <c r="AB36" s="88">
        <v>2</v>
      </c>
      <c r="AC36" s="88">
        <v>5</v>
      </c>
      <c r="AD36" s="88">
        <v>0</v>
      </c>
      <c r="AE36" s="88">
        <v>0</v>
      </c>
      <c r="AF36" s="88">
        <v>5</v>
      </c>
      <c r="AG36" s="88">
        <v>2</v>
      </c>
      <c r="AH36" s="88">
        <v>5</v>
      </c>
      <c r="AI36" s="88">
        <v>5</v>
      </c>
      <c r="AJ36" s="90">
        <v>0</v>
      </c>
      <c r="AK36" s="90">
        <v>2</v>
      </c>
      <c r="AL36" s="90">
        <v>5</v>
      </c>
      <c r="AM36" s="90">
        <v>0</v>
      </c>
      <c r="AN36" s="90">
        <v>0</v>
      </c>
      <c r="AO36" s="90">
        <v>5</v>
      </c>
      <c r="AP36" s="90">
        <v>0</v>
      </c>
      <c r="AQ36" s="93">
        <v>94</v>
      </c>
      <c r="AR36" s="94"/>
      <c r="AS36" s="95">
        <v>94</v>
      </c>
      <c r="AT36" s="14">
        <v>13</v>
      </c>
      <c r="AX36" s="12">
        <v>13</v>
      </c>
      <c r="AY36" s="9"/>
      <c r="AZ36" s="9"/>
      <c r="BA36" s="9"/>
      <c r="BD36" s="12"/>
      <c r="BE36" s="8"/>
      <c r="BF36" s="8"/>
      <c r="BG36" s="8"/>
      <c r="BJ36" s="12"/>
      <c r="BK36" s="8"/>
      <c r="BL36" s="8"/>
      <c r="BM36" s="8"/>
      <c r="BP36" s="12"/>
      <c r="BQ36" s="8"/>
      <c r="BR36" s="8"/>
      <c r="BS36" s="8"/>
    </row>
    <row r="37" spans="1:71" s="2" customFormat="1" ht="12.75" customHeight="1" thickBot="1">
      <c r="A37" s="88">
        <v>33</v>
      </c>
      <c r="B37" s="89" t="s">
        <v>75</v>
      </c>
      <c r="C37" s="88" t="s">
        <v>39</v>
      </c>
      <c r="D37" s="88" t="s">
        <v>40</v>
      </c>
      <c r="E37" s="88">
        <v>0</v>
      </c>
      <c r="F37" s="88">
        <v>3</v>
      </c>
      <c r="G37" s="88">
        <v>2</v>
      </c>
      <c r="H37" s="88">
        <v>5</v>
      </c>
      <c r="I37" s="88">
        <v>5</v>
      </c>
      <c r="J37" s="90">
        <v>0</v>
      </c>
      <c r="K37" s="91">
        <v>15</v>
      </c>
      <c r="L37" s="92">
        <v>5</v>
      </c>
      <c r="M37" s="88">
        <v>3</v>
      </c>
      <c r="N37" s="88">
        <v>2</v>
      </c>
      <c r="O37" s="88">
        <v>0</v>
      </c>
      <c r="P37" s="88">
        <v>5</v>
      </c>
      <c r="Q37" s="88">
        <v>1</v>
      </c>
      <c r="R37" s="88">
        <v>1</v>
      </c>
      <c r="S37" s="88">
        <v>2</v>
      </c>
      <c r="T37" s="88">
        <v>3</v>
      </c>
      <c r="U37" s="88">
        <v>5</v>
      </c>
      <c r="V37" s="88">
        <v>5</v>
      </c>
      <c r="W37" s="90">
        <v>0</v>
      </c>
      <c r="X37" s="93">
        <v>47</v>
      </c>
      <c r="Y37" s="92">
        <v>5</v>
      </c>
      <c r="Z37" s="88">
        <v>5</v>
      </c>
      <c r="AA37" s="88">
        <v>2</v>
      </c>
      <c r="AB37" s="88">
        <v>0</v>
      </c>
      <c r="AC37" s="88">
        <v>5</v>
      </c>
      <c r="AD37" s="88">
        <v>0</v>
      </c>
      <c r="AE37" s="88">
        <v>0</v>
      </c>
      <c r="AF37" s="88">
        <v>2</v>
      </c>
      <c r="AG37" s="88">
        <v>5</v>
      </c>
      <c r="AH37" s="88">
        <v>5</v>
      </c>
      <c r="AI37" s="88">
        <v>5</v>
      </c>
      <c r="AJ37" s="90">
        <v>0</v>
      </c>
      <c r="AK37" s="90">
        <v>0</v>
      </c>
      <c r="AL37" s="90">
        <v>1</v>
      </c>
      <c r="AM37" s="90">
        <v>1</v>
      </c>
      <c r="AN37" s="90">
        <v>5</v>
      </c>
      <c r="AO37" s="90">
        <v>5</v>
      </c>
      <c r="AP37" s="90">
        <v>1</v>
      </c>
      <c r="AQ37" s="93">
        <v>94</v>
      </c>
      <c r="AR37" s="94"/>
      <c r="AS37" s="95">
        <v>94</v>
      </c>
      <c r="AT37" s="14">
        <v>11</v>
      </c>
      <c r="AX37" s="12">
        <v>9</v>
      </c>
      <c r="AY37" s="9"/>
      <c r="AZ37" s="9"/>
      <c r="BA37" s="9"/>
      <c r="BD37" s="12"/>
      <c r="BE37" s="8"/>
      <c r="BF37" s="8"/>
      <c r="BG37" s="8"/>
      <c r="BJ37" s="12"/>
      <c r="BK37" s="8"/>
      <c r="BL37" s="8"/>
      <c r="BM37" s="8"/>
      <c r="BP37" s="12"/>
      <c r="BQ37" s="8"/>
      <c r="BR37" s="8"/>
      <c r="BS37" s="8"/>
    </row>
    <row r="38" spans="1:71" s="2" customFormat="1" ht="12.75" customHeight="1" thickBot="1">
      <c r="A38" s="88">
        <v>34</v>
      </c>
      <c r="B38" s="89" t="s">
        <v>76</v>
      </c>
      <c r="C38" s="88" t="s">
        <v>39</v>
      </c>
      <c r="D38" s="88" t="s">
        <v>40</v>
      </c>
      <c r="E38" s="88">
        <v>0</v>
      </c>
      <c r="F38" s="88">
        <v>5</v>
      </c>
      <c r="G38" s="88">
        <v>3</v>
      </c>
      <c r="H38" s="88">
        <v>5</v>
      </c>
      <c r="I38" s="88">
        <v>5</v>
      </c>
      <c r="J38" s="90">
        <v>0</v>
      </c>
      <c r="K38" s="91">
        <v>18</v>
      </c>
      <c r="L38" s="92">
        <v>5</v>
      </c>
      <c r="M38" s="88">
        <v>2</v>
      </c>
      <c r="N38" s="88">
        <v>0</v>
      </c>
      <c r="O38" s="88">
        <v>2</v>
      </c>
      <c r="P38" s="88">
        <v>5</v>
      </c>
      <c r="Q38" s="88">
        <v>5</v>
      </c>
      <c r="R38" s="88">
        <v>0</v>
      </c>
      <c r="S38" s="88">
        <v>5</v>
      </c>
      <c r="T38" s="88">
        <v>3</v>
      </c>
      <c r="U38" s="88">
        <v>5</v>
      </c>
      <c r="V38" s="88">
        <v>5</v>
      </c>
      <c r="W38" s="90">
        <v>0</v>
      </c>
      <c r="X38" s="93">
        <v>55</v>
      </c>
      <c r="Y38" s="92">
        <v>5</v>
      </c>
      <c r="Z38" s="88">
        <v>3</v>
      </c>
      <c r="AA38" s="88">
        <v>0</v>
      </c>
      <c r="AB38" s="88">
        <v>3</v>
      </c>
      <c r="AC38" s="88">
        <v>5</v>
      </c>
      <c r="AD38" s="88">
        <v>0</v>
      </c>
      <c r="AE38" s="88">
        <v>1</v>
      </c>
      <c r="AF38" s="88">
        <v>1</v>
      </c>
      <c r="AG38" s="88">
        <v>5</v>
      </c>
      <c r="AH38" s="88">
        <v>5</v>
      </c>
      <c r="AI38" s="88">
        <v>5</v>
      </c>
      <c r="AJ38" s="90">
        <v>1</v>
      </c>
      <c r="AK38" s="90">
        <v>3</v>
      </c>
      <c r="AL38" s="90">
        <v>0</v>
      </c>
      <c r="AM38" s="90">
        <v>1</v>
      </c>
      <c r="AN38" s="90">
        <v>2</v>
      </c>
      <c r="AO38" s="90">
        <v>5</v>
      </c>
      <c r="AP38" s="90">
        <v>0</v>
      </c>
      <c r="AQ38" s="93">
        <v>100</v>
      </c>
      <c r="AR38" s="94"/>
      <c r="AS38" s="95">
        <v>100</v>
      </c>
      <c r="AT38" s="14">
        <v>10</v>
      </c>
      <c r="AX38" s="12"/>
      <c r="AY38" s="9"/>
      <c r="AZ38" s="9"/>
      <c r="BA38" s="9"/>
      <c r="BD38" s="12"/>
      <c r="BE38" s="8"/>
      <c r="BF38" s="8"/>
      <c r="BG38" s="8"/>
      <c r="BJ38" s="12"/>
      <c r="BK38" s="8"/>
      <c r="BL38" s="8"/>
      <c r="BM38" s="8"/>
      <c r="BP38" s="12"/>
      <c r="BQ38" s="8"/>
      <c r="BR38" s="8"/>
      <c r="BS38" s="8"/>
    </row>
    <row r="39" spans="1:71" s="2" customFormat="1" ht="12.75" customHeight="1" thickBot="1">
      <c r="A39" s="88">
        <v>35</v>
      </c>
      <c r="B39" s="89" t="s">
        <v>77</v>
      </c>
      <c r="C39" s="88" t="s">
        <v>39</v>
      </c>
      <c r="D39" s="88" t="s">
        <v>40</v>
      </c>
      <c r="E39" s="88">
        <v>0</v>
      </c>
      <c r="F39" s="88">
        <v>3</v>
      </c>
      <c r="G39" s="88">
        <v>3</v>
      </c>
      <c r="H39" s="88">
        <v>5</v>
      </c>
      <c r="I39" s="88">
        <v>5</v>
      </c>
      <c r="J39" s="90">
        <v>0</v>
      </c>
      <c r="K39" s="91">
        <v>16</v>
      </c>
      <c r="L39" s="92">
        <v>5</v>
      </c>
      <c r="M39" s="88">
        <v>5</v>
      </c>
      <c r="N39" s="88">
        <v>5</v>
      </c>
      <c r="O39" s="88">
        <v>3</v>
      </c>
      <c r="P39" s="88">
        <v>5</v>
      </c>
      <c r="Q39" s="88">
        <v>0</v>
      </c>
      <c r="R39" s="88">
        <v>0</v>
      </c>
      <c r="S39" s="88">
        <v>5</v>
      </c>
      <c r="T39" s="88">
        <v>3</v>
      </c>
      <c r="U39" s="88">
        <v>5</v>
      </c>
      <c r="V39" s="88">
        <v>5</v>
      </c>
      <c r="W39" s="90">
        <v>1</v>
      </c>
      <c r="X39" s="93">
        <v>58</v>
      </c>
      <c r="Y39" s="92">
        <v>5</v>
      </c>
      <c r="Z39" s="88">
        <v>1</v>
      </c>
      <c r="AA39" s="88">
        <v>2</v>
      </c>
      <c r="AB39" s="88">
        <v>3</v>
      </c>
      <c r="AC39" s="88">
        <v>5</v>
      </c>
      <c r="AD39" s="88">
        <v>1</v>
      </c>
      <c r="AE39" s="88">
        <v>0</v>
      </c>
      <c r="AF39" s="88">
        <v>3</v>
      </c>
      <c r="AG39" s="88">
        <v>3</v>
      </c>
      <c r="AH39" s="88">
        <v>5</v>
      </c>
      <c r="AI39" s="88">
        <v>5</v>
      </c>
      <c r="AJ39" s="90">
        <v>1</v>
      </c>
      <c r="AK39" s="90">
        <v>5</v>
      </c>
      <c r="AL39" s="90">
        <v>5</v>
      </c>
      <c r="AM39" s="90">
        <v>5</v>
      </c>
      <c r="AN39" s="90">
        <v>5</v>
      </c>
      <c r="AO39" s="90">
        <v>5</v>
      </c>
      <c r="AP39" s="90">
        <v>2</v>
      </c>
      <c r="AQ39" s="93">
        <v>119</v>
      </c>
      <c r="AR39" s="94"/>
      <c r="AS39" s="95">
        <v>119</v>
      </c>
      <c r="AT39" s="14">
        <v>9</v>
      </c>
      <c r="AX39" s="12"/>
      <c r="AY39" s="9"/>
      <c r="AZ39" s="9"/>
      <c r="BA39" s="9"/>
      <c r="BD39" s="12"/>
      <c r="BE39" s="8"/>
      <c r="BF39" s="8"/>
      <c r="BG39" s="8"/>
      <c r="BJ39" s="12"/>
      <c r="BK39" s="8"/>
      <c r="BL39" s="8"/>
      <c r="BM39" s="8"/>
      <c r="BP39" s="12"/>
      <c r="BQ39" s="8"/>
      <c r="BR39" s="8"/>
      <c r="BS39" s="8"/>
    </row>
    <row r="40" spans="1:71" s="2" customFormat="1" ht="12.75" customHeight="1" thickBot="1">
      <c r="A40" s="88">
        <v>25</v>
      </c>
      <c r="B40" s="89" t="s">
        <v>68</v>
      </c>
      <c r="C40" s="88" t="s">
        <v>39</v>
      </c>
      <c r="D40" s="88" t="s">
        <v>40</v>
      </c>
      <c r="E40" s="88">
        <v>1</v>
      </c>
      <c r="F40" s="88">
        <v>5</v>
      </c>
      <c r="G40" s="88">
        <v>5</v>
      </c>
      <c r="H40" s="88">
        <v>5</v>
      </c>
      <c r="I40" s="88">
        <v>5</v>
      </c>
      <c r="J40" s="90">
        <v>3</v>
      </c>
      <c r="K40" s="91">
        <v>24</v>
      </c>
      <c r="L40" s="92">
        <v>5</v>
      </c>
      <c r="M40" s="88">
        <v>5</v>
      </c>
      <c r="N40" s="88">
        <v>3</v>
      </c>
      <c r="O40" s="88">
        <v>5</v>
      </c>
      <c r="P40" s="88">
        <v>5</v>
      </c>
      <c r="Q40" s="88">
        <v>2</v>
      </c>
      <c r="R40" s="88">
        <v>0</v>
      </c>
      <c r="S40" s="88">
        <v>3</v>
      </c>
      <c r="T40" s="88">
        <v>3</v>
      </c>
      <c r="U40" s="88">
        <v>5</v>
      </c>
      <c r="V40" s="88">
        <v>5</v>
      </c>
      <c r="W40" s="90">
        <v>2</v>
      </c>
      <c r="X40" s="93">
        <v>67</v>
      </c>
      <c r="Y40" s="92">
        <v>5</v>
      </c>
      <c r="Z40" s="88">
        <v>5</v>
      </c>
      <c r="AA40" s="88">
        <v>2</v>
      </c>
      <c r="AB40" s="88">
        <v>5</v>
      </c>
      <c r="AC40" s="88">
        <v>5</v>
      </c>
      <c r="AD40" s="88">
        <v>2</v>
      </c>
      <c r="AE40" s="88">
        <v>0</v>
      </c>
      <c r="AF40" s="88">
        <v>2</v>
      </c>
      <c r="AG40" s="88">
        <v>3</v>
      </c>
      <c r="AH40" s="88">
        <v>5</v>
      </c>
      <c r="AI40" s="88">
        <v>5</v>
      </c>
      <c r="AJ40" s="90">
        <v>5</v>
      </c>
      <c r="AK40" s="90">
        <v>5</v>
      </c>
      <c r="AL40" s="90">
        <v>5</v>
      </c>
      <c r="AM40" s="90">
        <v>2</v>
      </c>
      <c r="AN40" s="90">
        <v>5</v>
      </c>
      <c r="AO40" s="90">
        <v>5</v>
      </c>
      <c r="AP40" s="90">
        <v>2</v>
      </c>
      <c r="AQ40" s="93">
        <v>135</v>
      </c>
      <c r="AR40" s="94"/>
      <c r="AS40" s="95">
        <v>135</v>
      </c>
      <c r="AT40" s="14">
        <v>8</v>
      </c>
      <c r="AX40" s="12"/>
      <c r="AY40" s="9"/>
      <c r="AZ40" s="9"/>
      <c r="BA40" s="9"/>
      <c r="BD40" s="12"/>
      <c r="BE40" s="8"/>
      <c r="BF40" s="8"/>
      <c r="BG40" s="8"/>
      <c r="BJ40" s="12"/>
      <c r="BK40" s="8"/>
      <c r="BL40" s="8"/>
      <c r="BM40" s="8"/>
      <c r="BP40" s="12"/>
      <c r="BQ40" s="8"/>
      <c r="BR40" s="8"/>
      <c r="BS40" s="8"/>
    </row>
    <row r="41" spans="1:71" s="2" customFormat="1" ht="12.75" customHeight="1" thickBot="1">
      <c r="A41" s="88">
        <v>31</v>
      </c>
      <c r="B41" s="89" t="s">
        <v>96</v>
      </c>
      <c r="C41" s="88" t="s">
        <v>39</v>
      </c>
      <c r="D41" s="88" t="s">
        <v>40</v>
      </c>
      <c r="E41" s="88">
        <v>0</v>
      </c>
      <c r="F41" s="88">
        <v>5</v>
      </c>
      <c r="G41" s="88">
        <v>5</v>
      </c>
      <c r="H41" s="88">
        <v>5</v>
      </c>
      <c r="I41" s="88">
        <v>5</v>
      </c>
      <c r="J41" s="90">
        <v>0</v>
      </c>
      <c r="K41" s="91">
        <v>20</v>
      </c>
      <c r="L41" s="92">
        <v>5</v>
      </c>
      <c r="M41" s="88">
        <v>5</v>
      </c>
      <c r="N41" s="88">
        <v>5</v>
      </c>
      <c r="O41" s="88">
        <v>5</v>
      </c>
      <c r="P41" s="88">
        <v>5</v>
      </c>
      <c r="Q41" s="88">
        <v>3</v>
      </c>
      <c r="R41" s="88">
        <v>5</v>
      </c>
      <c r="S41" s="88">
        <v>5</v>
      </c>
      <c r="T41" s="88">
        <v>3</v>
      </c>
      <c r="U41" s="88">
        <v>5</v>
      </c>
      <c r="V41" s="88">
        <v>5</v>
      </c>
      <c r="W41" s="90">
        <v>0</v>
      </c>
      <c r="X41" s="93">
        <v>71</v>
      </c>
      <c r="Y41" s="92">
        <v>5</v>
      </c>
      <c r="Z41" s="88">
        <v>5</v>
      </c>
      <c r="AA41" s="88">
        <v>5</v>
      </c>
      <c r="AB41" s="88">
        <v>5</v>
      </c>
      <c r="AC41" s="88">
        <v>5</v>
      </c>
      <c r="AD41" s="88">
        <v>1</v>
      </c>
      <c r="AE41" s="88">
        <v>3</v>
      </c>
      <c r="AF41" s="88">
        <v>5</v>
      </c>
      <c r="AG41" s="88">
        <v>5</v>
      </c>
      <c r="AH41" s="88">
        <v>5</v>
      </c>
      <c r="AI41" s="88">
        <v>5</v>
      </c>
      <c r="AJ41" s="90">
        <v>0</v>
      </c>
      <c r="AK41" s="90">
        <v>5</v>
      </c>
      <c r="AL41" s="90">
        <v>5</v>
      </c>
      <c r="AM41" s="90">
        <v>5</v>
      </c>
      <c r="AN41" s="90">
        <v>5</v>
      </c>
      <c r="AO41" s="90">
        <v>5</v>
      </c>
      <c r="AP41" s="90">
        <v>3</v>
      </c>
      <c r="AQ41" s="93">
        <v>148</v>
      </c>
      <c r="AR41" s="94"/>
      <c r="AS41" s="95">
        <v>148</v>
      </c>
      <c r="AT41" s="14">
        <v>7</v>
      </c>
      <c r="AX41" s="12"/>
      <c r="AY41" s="9"/>
      <c r="AZ41" s="9"/>
      <c r="BA41" s="9"/>
      <c r="BD41" s="12"/>
      <c r="BE41" s="8"/>
      <c r="BF41" s="8"/>
      <c r="BG41" s="8"/>
      <c r="BJ41" s="12"/>
      <c r="BK41" s="8"/>
      <c r="BL41" s="8"/>
      <c r="BM41" s="8"/>
      <c r="BP41" s="12"/>
      <c r="BQ41" s="8"/>
      <c r="BR41" s="8"/>
      <c r="BS41" s="8"/>
    </row>
    <row r="42" spans="1:71" s="2" customFormat="1" ht="12.75" customHeight="1" thickBot="1">
      <c r="A42" s="88">
        <v>28</v>
      </c>
      <c r="B42" s="89" t="s">
        <v>71</v>
      </c>
      <c r="C42" s="88" t="s">
        <v>39</v>
      </c>
      <c r="D42" s="88" t="s">
        <v>40</v>
      </c>
      <c r="E42" s="88" t="s">
        <v>132</v>
      </c>
      <c r="F42" s="88" t="s">
        <v>133</v>
      </c>
      <c r="G42" s="88" t="s">
        <v>134</v>
      </c>
      <c r="H42" s="88" t="s">
        <v>135</v>
      </c>
      <c r="I42" s="88" t="s">
        <v>132</v>
      </c>
      <c r="J42" s="90" t="s">
        <v>133</v>
      </c>
      <c r="K42" s="91" t="s">
        <v>129</v>
      </c>
      <c r="L42" s="92"/>
      <c r="M42" s="88" t="s">
        <v>132</v>
      </c>
      <c r="N42" s="88" t="s">
        <v>133</v>
      </c>
      <c r="O42" s="88" t="s">
        <v>134</v>
      </c>
      <c r="P42" s="88" t="s">
        <v>135</v>
      </c>
      <c r="Q42" s="88" t="s">
        <v>132</v>
      </c>
      <c r="R42" s="88" t="s">
        <v>133</v>
      </c>
      <c r="S42" s="88" t="s">
        <v>129</v>
      </c>
      <c r="T42" s="88"/>
      <c r="U42" s="88"/>
      <c r="V42" s="88"/>
      <c r="W42" s="90"/>
      <c r="X42" s="93" t="s">
        <v>136</v>
      </c>
      <c r="Y42" s="92" t="s">
        <v>132</v>
      </c>
      <c r="Z42" s="88" t="s">
        <v>133</v>
      </c>
      <c r="AA42" s="88" t="s">
        <v>134</v>
      </c>
      <c r="AB42" s="88" t="s">
        <v>135</v>
      </c>
      <c r="AC42" s="88" t="s">
        <v>132</v>
      </c>
      <c r="AD42" s="88" t="s">
        <v>133</v>
      </c>
      <c r="AE42" s="88" t="s">
        <v>129</v>
      </c>
      <c r="AF42" s="88"/>
      <c r="AG42" s="88"/>
      <c r="AH42" s="88"/>
      <c r="AI42" s="88"/>
      <c r="AJ42" s="90" t="s">
        <v>132</v>
      </c>
      <c r="AK42" s="90" t="s">
        <v>133</v>
      </c>
      <c r="AL42" s="90" t="s">
        <v>134</v>
      </c>
      <c r="AM42" s="90" t="s">
        <v>135</v>
      </c>
      <c r="AN42" s="90" t="s">
        <v>132</v>
      </c>
      <c r="AO42" s="90" t="s">
        <v>133</v>
      </c>
      <c r="AP42" s="90" t="s">
        <v>129</v>
      </c>
      <c r="AQ42" s="93" t="s">
        <v>140</v>
      </c>
      <c r="AR42" s="94"/>
      <c r="AS42" s="95" t="s">
        <v>136</v>
      </c>
      <c r="AT42" s="14"/>
      <c r="AX42" s="12"/>
      <c r="AY42" s="9"/>
      <c r="AZ42" s="9"/>
      <c r="BA42" s="9"/>
      <c r="BD42" s="12"/>
      <c r="BE42" s="8"/>
      <c r="BF42" s="8"/>
      <c r="BG42" s="8"/>
      <c r="BJ42" s="12"/>
      <c r="BK42" s="8"/>
      <c r="BL42" s="8"/>
      <c r="BM42" s="8"/>
      <c r="BP42" s="12"/>
      <c r="BQ42" s="8"/>
      <c r="BR42" s="8"/>
      <c r="BS42" s="8"/>
    </row>
    <row r="43" spans="1:71" s="2" customFormat="1" ht="12.75" customHeight="1" thickBot="1">
      <c r="A43" s="88">
        <v>26</v>
      </c>
      <c r="B43" s="89" t="s">
        <v>69</v>
      </c>
      <c r="C43" s="88" t="s">
        <v>39</v>
      </c>
      <c r="D43" s="88" t="s">
        <v>40</v>
      </c>
      <c r="E43" s="88">
        <v>5</v>
      </c>
      <c r="F43" s="88">
        <v>5</v>
      </c>
      <c r="G43" s="88">
        <v>5</v>
      </c>
      <c r="H43" s="88">
        <v>5</v>
      </c>
      <c r="I43" s="88">
        <v>5</v>
      </c>
      <c r="J43" s="90">
        <v>3</v>
      </c>
      <c r="K43" s="91">
        <v>28</v>
      </c>
      <c r="L43" s="92"/>
      <c r="M43" s="88" t="s">
        <v>132</v>
      </c>
      <c r="N43" s="88" t="s">
        <v>133</v>
      </c>
      <c r="O43" s="88" t="s">
        <v>134</v>
      </c>
      <c r="P43" s="88" t="s">
        <v>135</v>
      </c>
      <c r="Q43" s="88" t="s">
        <v>132</v>
      </c>
      <c r="R43" s="88" t="s">
        <v>133</v>
      </c>
      <c r="S43" s="88" t="s">
        <v>129</v>
      </c>
      <c r="T43" s="88"/>
      <c r="U43" s="88"/>
      <c r="V43" s="88"/>
      <c r="W43" s="90"/>
      <c r="X43" s="93" t="s">
        <v>136</v>
      </c>
      <c r="Y43" s="92" t="s">
        <v>132</v>
      </c>
      <c r="Z43" s="88" t="s">
        <v>133</v>
      </c>
      <c r="AA43" s="88" t="s">
        <v>134</v>
      </c>
      <c r="AB43" s="88" t="s">
        <v>135</v>
      </c>
      <c r="AC43" s="88" t="s">
        <v>132</v>
      </c>
      <c r="AD43" s="88" t="s">
        <v>133</v>
      </c>
      <c r="AE43" s="88" t="s">
        <v>129</v>
      </c>
      <c r="AF43" s="88"/>
      <c r="AG43" s="88"/>
      <c r="AH43" s="88"/>
      <c r="AI43" s="88"/>
      <c r="AJ43" s="90" t="s">
        <v>132</v>
      </c>
      <c r="AK43" s="90" t="s">
        <v>133</v>
      </c>
      <c r="AL43" s="90" t="s">
        <v>134</v>
      </c>
      <c r="AM43" s="90" t="s">
        <v>135</v>
      </c>
      <c r="AN43" s="90" t="s">
        <v>132</v>
      </c>
      <c r="AO43" s="90" t="s">
        <v>133</v>
      </c>
      <c r="AP43" s="90" t="s">
        <v>129</v>
      </c>
      <c r="AQ43" s="93" t="s">
        <v>140</v>
      </c>
      <c r="AR43" s="94"/>
      <c r="AS43" s="95" t="s">
        <v>136</v>
      </c>
      <c r="AT43" s="14"/>
      <c r="AX43" s="12"/>
      <c r="AY43" s="9"/>
      <c r="AZ43" s="9"/>
      <c r="BA43" s="9"/>
      <c r="BD43" s="12"/>
      <c r="BE43" s="8"/>
      <c r="BF43" s="8"/>
      <c r="BG43" s="8"/>
      <c r="BJ43" s="12"/>
      <c r="BK43" s="8"/>
      <c r="BL43" s="8"/>
      <c r="BM43" s="8"/>
      <c r="BP43" s="12"/>
      <c r="BQ43" s="8"/>
      <c r="BR43" s="8"/>
      <c r="BS43" s="8"/>
    </row>
    <row r="44" spans="1:71" s="2" customFormat="1" ht="12.75" customHeight="1">
      <c r="A44" s="35">
        <v>1</v>
      </c>
      <c r="B44" s="36" t="s">
        <v>138</v>
      </c>
      <c r="C44" s="35" t="s">
        <v>36</v>
      </c>
      <c r="D44" s="35" t="s">
        <v>139</v>
      </c>
      <c r="E44" s="35">
        <v>0</v>
      </c>
      <c r="F44" s="35">
        <v>5</v>
      </c>
      <c r="G44" s="35">
        <v>5</v>
      </c>
      <c r="H44" s="35">
        <v>5</v>
      </c>
      <c r="I44" s="35">
        <v>5</v>
      </c>
      <c r="J44" s="37">
        <v>3</v>
      </c>
      <c r="K44" s="45">
        <v>23</v>
      </c>
      <c r="L44" s="38">
        <v>5</v>
      </c>
      <c r="M44" s="35">
        <v>5</v>
      </c>
      <c r="N44" s="35">
        <v>5</v>
      </c>
      <c r="O44" s="35">
        <v>5</v>
      </c>
      <c r="P44" s="35">
        <v>5</v>
      </c>
      <c r="Q44" s="35">
        <v>1</v>
      </c>
      <c r="R44" s="35">
        <v>5</v>
      </c>
      <c r="S44" s="35">
        <v>2</v>
      </c>
      <c r="T44" s="35">
        <v>5</v>
      </c>
      <c r="U44" s="35">
        <v>5</v>
      </c>
      <c r="V44" s="35">
        <v>5</v>
      </c>
      <c r="W44" s="37">
        <v>1</v>
      </c>
      <c r="X44" s="48">
        <v>72</v>
      </c>
      <c r="Y44" s="38">
        <v>5</v>
      </c>
      <c r="Z44" s="35">
        <v>0</v>
      </c>
      <c r="AA44" s="35">
        <v>2</v>
      </c>
      <c r="AB44" s="35">
        <v>5</v>
      </c>
      <c r="AC44" s="35">
        <v>5</v>
      </c>
      <c r="AD44" s="35">
        <v>3</v>
      </c>
      <c r="AE44" s="35">
        <v>1</v>
      </c>
      <c r="AF44" s="35">
        <v>3</v>
      </c>
      <c r="AG44" s="35">
        <v>3</v>
      </c>
      <c r="AH44" s="35">
        <v>2</v>
      </c>
      <c r="AI44" s="35">
        <v>5</v>
      </c>
      <c r="AJ44" s="37">
        <v>1</v>
      </c>
      <c r="AK44" s="37">
        <v>5</v>
      </c>
      <c r="AL44" s="37">
        <v>5</v>
      </c>
      <c r="AM44" s="37">
        <v>1</v>
      </c>
      <c r="AN44" s="37">
        <v>3</v>
      </c>
      <c r="AO44" s="37">
        <v>5</v>
      </c>
      <c r="AP44" s="37">
        <v>5</v>
      </c>
      <c r="AQ44" s="48">
        <v>131</v>
      </c>
      <c r="AR44" s="49"/>
      <c r="AS44" s="50">
        <v>131</v>
      </c>
      <c r="AT44" s="14"/>
      <c r="AX44" s="12"/>
      <c r="AY44" s="9"/>
      <c r="AZ44" s="9"/>
      <c r="BA44" s="9"/>
      <c r="BD44" s="12"/>
      <c r="BE44" s="8"/>
      <c r="BF44" s="8"/>
      <c r="BG44" s="8"/>
      <c r="BJ44" s="12"/>
      <c r="BK44" s="8"/>
      <c r="BL44" s="8"/>
      <c r="BM44" s="8"/>
      <c r="BP44" s="12"/>
      <c r="BQ44" s="8"/>
      <c r="BR44" s="8"/>
      <c r="BS44" s="8"/>
    </row>
    <row r="45" spans="46:71" s="2" customFormat="1" ht="12.75" customHeight="1">
      <c r="AT45" s="14"/>
      <c r="AX45" s="12"/>
      <c r="AY45" s="9"/>
      <c r="AZ45" s="9" t="e">
        <f>COUNTIF(#REF!,0)</f>
        <v>#REF!</v>
      </c>
      <c r="BA45" s="9" t="e">
        <f>COUNTIF(#REF!,0)</f>
        <v>#REF!</v>
      </c>
      <c r="BD45" s="12" t="e">
        <f>BE45+BF45+BG45</f>
        <v>#REF!</v>
      </c>
      <c r="BE45" s="8" t="e">
        <f>COUNTIF(#REF!,1)</f>
        <v>#REF!</v>
      </c>
      <c r="BF45" s="8" t="e">
        <f>COUNTIF(#REF!,1)</f>
        <v>#REF!</v>
      </c>
      <c r="BG45" s="8" t="e">
        <f>COUNTIF(#REF!,1)</f>
        <v>#REF!</v>
      </c>
      <c r="BJ45" s="12" t="e">
        <f>BK45+BL45+BM45</f>
        <v>#REF!</v>
      </c>
      <c r="BK45" s="8" t="e">
        <f>COUNTIF(#REF!,2)</f>
        <v>#REF!</v>
      </c>
      <c r="BL45" s="8" t="e">
        <f>COUNTIF(#REF!,2)</f>
        <v>#REF!</v>
      </c>
      <c r="BM45" s="8" t="e">
        <f>COUNTIF(#REF!,2)</f>
        <v>#REF!</v>
      </c>
      <c r="BP45" s="12" t="e">
        <f>BQ45+BR45+BS45</f>
        <v>#REF!</v>
      </c>
      <c r="BQ45" s="8" t="e">
        <f>COUNTIF(#REF!,3)</f>
        <v>#REF!</v>
      </c>
      <c r="BR45" s="8" t="e">
        <f>COUNTIF(#REF!,3)</f>
        <v>#REF!</v>
      </c>
      <c r="BS45" s="8" t="e">
        <f>COUNTIF(#REF!,3)</f>
        <v>#REF!</v>
      </c>
    </row>
    <row r="46" s="2" customFormat="1" ht="15.75" customHeight="1"/>
    <row r="47" spans="1:72" s="2" customFormat="1" ht="27" customHeight="1">
      <c r="A47" s="80" t="s">
        <v>37</v>
      </c>
      <c r="B47" s="81"/>
      <c r="C47" s="81"/>
      <c r="D47" s="82"/>
      <c r="E47" s="62" t="s">
        <v>3</v>
      </c>
      <c r="F47" s="70" t="s">
        <v>7</v>
      </c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2"/>
      <c r="R47" s="66" t="s">
        <v>3</v>
      </c>
      <c r="S47" s="75" t="s">
        <v>7</v>
      </c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66" t="s">
        <v>3</v>
      </c>
      <c r="AF47" s="75" t="s">
        <v>7</v>
      </c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57" t="s">
        <v>3</v>
      </c>
      <c r="AS47" s="84" t="s">
        <v>8</v>
      </c>
      <c r="AT47" s="86" t="s">
        <v>9</v>
      </c>
      <c r="AU47" s="61" t="s">
        <v>30</v>
      </c>
      <c r="AV47" s="61" t="s">
        <v>31</v>
      </c>
      <c r="AW47" s="20"/>
      <c r="AX47" s="73" t="s">
        <v>10</v>
      </c>
      <c r="AY47" s="59" t="s">
        <v>11</v>
      </c>
      <c r="AZ47" s="59"/>
      <c r="BA47" s="59" t="s">
        <v>13</v>
      </c>
      <c r="BB47" s="59" t="s">
        <v>14</v>
      </c>
      <c r="BD47" s="57" t="s">
        <v>18</v>
      </c>
      <c r="BE47" s="53" t="s">
        <v>15</v>
      </c>
      <c r="BF47" s="53" t="s">
        <v>16</v>
      </c>
      <c r="BG47" s="53" t="s">
        <v>17</v>
      </c>
      <c r="BH47" s="53" t="s">
        <v>19</v>
      </c>
      <c r="BJ47" s="57" t="s">
        <v>20</v>
      </c>
      <c r="BK47" s="53" t="s">
        <v>21</v>
      </c>
      <c r="BL47" s="53" t="s">
        <v>22</v>
      </c>
      <c r="BM47" s="53" t="s">
        <v>23</v>
      </c>
      <c r="BN47" s="53" t="s">
        <v>24</v>
      </c>
      <c r="BP47" s="57" t="s">
        <v>25</v>
      </c>
      <c r="BQ47" s="53" t="s">
        <v>26</v>
      </c>
      <c r="BR47" s="53" t="s">
        <v>27</v>
      </c>
      <c r="BS47" s="53" t="s">
        <v>28</v>
      </c>
      <c r="BT47" s="53" t="s">
        <v>29</v>
      </c>
    </row>
    <row r="48" spans="1:72" s="2" customFormat="1" ht="14.25" customHeight="1" thickBot="1">
      <c r="A48" s="10" t="s">
        <v>6</v>
      </c>
      <c r="B48" s="10" t="s">
        <v>33</v>
      </c>
      <c r="C48" s="10" t="s">
        <v>0</v>
      </c>
      <c r="D48" s="10" t="s">
        <v>2</v>
      </c>
      <c r="E48" s="63"/>
      <c r="F48" s="11">
        <v>1</v>
      </c>
      <c r="G48" s="11">
        <v>2</v>
      </c>
      <c r="H48" s="11">
        <v>3</v>
      </c>
      <c r="I48" s="11">
        <v>4</v>
      </c>
      <c r="J48" s="11">
        <v>5</v>
      </c>
      <c r="K48" s="11">
        <v>6</v>
      </c>
      <c r="L48" s="11">
        <v>7</v>
      </c>
      <c r="M48" s="11">
        <v>8</v>
      </c>
      <c r="N48" s="11">
        <v>9</v>
      </c>
      <c r="O48" s="11">
        <v>10</v>
      </c>
      <c r="P48" s="11">
        <v>11</v>
      </c>
      <c r="Q48" s="11">
        <v>12</v>
      </c>
      <c r="R48" s="67"/>
      <c r="S48" s="11">
        <v>1</v>
      </c>
      <c r="T48" s="11">
        <v>2</v>
      </c>
      <c r="U48" s="11">
        <v>3</v>
      </c>
      <c r="V48" s="11">
        <v>4</v>
      </c>
      <c r="W48" s="11">
        <v>5</v>
      </c>
      <c r="X48" s="11">
        <v>6</v>
      </c>
      <c r="Y48" s="11">
        <v>7</v>
      </c>
      <c r="Z48" s="11">
        <v>8</v>
      </c>
      <c r="AA48" s="11">
        <v>9</v>
      </c>
      <c r="AB48" s="11">
        <v>10</v>
      </c>
      <c r="AC48" s="11">
        <v>11</v>
      </c>
      <c r="AD48" s="11">
        <v>12</v>
      </c>
      <c r="AE48" s="67"/>
      <c r="AF48" s="11">
        <v>1</v>
      </c>
      <c r="AG48" s="11">
        <v>2</v>
      </c>
      <c r="AH48" s="11">
        <v>3</v>
      </c>
      <c r="AI48" s="11">
        <v>4</v>
      </c>
      <c r="AJ48" s="11">
        <v>5</v>
      </c>
      <c r="AK48" s="11">
        <v>6</v>
      </c>
      <c r="AL48" s="11">
        <v>7</v>
      </c>
      <c r="AM48" s="11">
        <v>8</v>
      </c>
      <c r="AN48" s="11">
        <v>9</v>
      </c>
      <c r="AO48" s="11">
        <v>10</v>
      </c>
      <c r="AP48" s="11">
        <v>11</v>
      </c>
      <c r="AQ48" s="11">
        <v>12</v>
      </c>
      <c r="AR48" s="83"/>
      <c r="AS48" s="85"/>
      <c r="AT48" s="87"/>
      <c r="AU48" s="61"/>
      <c r="AV48" s="61"/>
      <c r="AW48" s="20"/>
      <c r="AX48" s="74"/>
      <c r="AY48" s="60"/>
      <c r="AZ48" s="60"/>
      <c r="BA48" s="60"/>
      <c r="BB48" s="60"/>
      <c r="BD48" s="58"/>
      <c r="BE48" s="54"/>
      <c r="BF48" s="54"/>
      <c r="BG48" s="54"/>
      <c r="BH48" s="54"/>
      <c r="BJ48" s="58"/>
      <c r="BK48" s="54"/>
      <c r="BL48" s="54"/>
      <c r="BM48" s="54"/>
      <c r="BN48" s="54"/>
      <c r="BP48" s="58"/>
      <c r="BQ48" s="54"/>
      <c r="BR48" s="54"/>
      <c r="BS48" s="54"/>
      <c r="BT48" s="54"/>
    </row>
    <row r="49" spans="1:72" s="2" customFormat="1" ht="12.75" customHeight="1" thickBot="1">
      <c r="A49" s="35">
        <v>41</v>
      </c>
      <c r="B49" s="36" t="s">
        <v>82</v>
      </c>
      <c r="C49" s="35" t="s">
        <v>78</v>
      </c>
      <c r="D49" s="35" t="s">
        <v>86</v>
      </c>
      <c r="E49" s="45"/>
      <c r="F49" s="38">
        <v>0</v>
      </c>
      <c r="G49" s="35">
        <v>0</v>
      </c>
      <c r="H49" s="35">
        <v>0</v>
      </c>
      <c r="I49" s="35">
        <v>0</v>
      </c>
      <c r="J49" s="35">
        <v>5</v>
      </c>
      <c r="K49" s="39">
        <v>0</v>
      </c>
      <c r="L49" s="35">
        <v>0</v>
      </c>
      <c r="M49" s="35">
        <v>0</v>
      </c>
      <c r="N49" s="35">
        <v>1</v>
      </c>
      <c r="O49" s="35">
        <v>3</v>
      </c>
      <c r="P49" s="35">
        <v>0</v>
      </c>
      <c r="Q49" s="37">
        <v>0</v>
      </c>
      <c r="R49" s="45">
        <v>9</v>
      </c>
      <c r="S49" s="38">
        <v>0</v>
      </c>
      <c r="T49" s="35">
        <v>0</v>
      </c>
      <c r="U49" s="35">
        <v>1</v>
      </c>
      <c r="V49" s="35">
        <v>0</v>
      </c>
      <c r="W49" s="35">
        <v>2</v>
      </c>
      <c r="X49" s="39">
        <v>1</v>
      </c>
      <c r="Y49" s="35">
        <v>0</v>
      </c>
      <c r="Z49" s="35">
        <v>1</v>
      </c>
      <c r="AA49" s="35">
        <v>0</v>
      </c>
      <c r="AB49" s="35">
        <v>3</v>
      </c>
      <c r="AC49" s="35">
        <v>0</v>
      </c>
      <c r="AD49" s="37">
        <v>0</v>
      </c>
      <c r="AE49" s="45">
        <v>17</v>
      </c>
      <c r="AF49" s="38">
        <v>0</v>
      </c>
      <c r="AG49" s="35">
        <v>0</v>
      </c>
      <c r="AH49" s="35">
        <v>5</v>
      </c>
      <c r="AI49" s="35">
        <v>0</v>
      </c>
      <c r="AJ49" s="35">
        <v>1</v>
      </c>
      <c r="AK49" s="35">
        <v>0</v>
      </c>
      <c r="AL49" s="35">
        <v>0</v>
      </c>
      <c r="AM49" s="35">
        <v>0</v>
      </c>
      <c r="AN49" s="35">
        <v>0</v>
      </c>
      <c r="AO49" s="35">
        <v>2</v>
      </c>
      <c r="AP49" s="35">
        <v>0</v>
      </c>
      <c r="AQ49" s="37">
        <v>0</v>
      </c>
      <c r="AR49" s="45">
        <v>25</v>
      </c>
      <c r="AS49" s="40"/>
      <c r="AT49" s="46">
        <v>25</v>
      </c>
      <c r="AU49" s="14">
        <v>20</v>
      </c>
      <c r="AV49" s="7"/>
      <c r="AW49" s="7"/>
      <c r="AX49" s="13"/>
      <c r="AY49" s="9"/>
      <c r="AZ49" s="9"/>
      <c r="BA49" s="9"/>
      <c r="BB49" s="9"/>
      <c r="BD49" s="12">
        <f>BE49+BF49+BG49+BH49</f>
        <v>0</v>
      </c>
      <c r="BE49" s="8">
        <f>COUNTIF(E54:J54,1)</f>
        <v>0</v>
      </c>
      <c r="BF49" s="8">
        <f>COUNTIF(L54:W54,1)</f>
        <v>0</v>
      </c>
      <c r="BG49" s="8">
        <f>COUNTIF(Y54:AE54,1)</f>
        <v>0</v>
      </c>
      <c r="BH49" s="8">
        <f>COUNTIF(AF54:AQ54,1)</f>
        <v>0</v>
      </c>
      <c r="BJ49" s="12" t="e">
        <f>BK49+BL49+BM49+BN49</f>
        <v>#REF!</v>
      </c>
      <c r="BK49" s="8" t="e">
        <f>COUNTIF(#REF!,2)</f>
        <v>#REF!</v>
      </c>
      <c r="BL49" s="8">
        <f>COUNTIF(F54:Q54,2)</f>
        <v>1</v>
      </c>
      <c r="BM49" s="8">
        <f>COUNTIF(S54:AD54,2)</f>
        <v>0</v>
      </c>
      <c r="BN49" s="8">
        <f>COUNTIF(AF54:AQ54,2)</f>
        <v>1</v>
      </c>
      <c r="BP49" s="12" t="e">
        <f>BQ49+BR49+BS49+BT49</f>
        <v>#REF!</v>
      </c>
      <c r="BQ49" s="8" t="e">
        <f>COUNTIF(#REF!,3)</f>
        <v>#REF!</v>
      </c>
      <c r="BR49" s="8">
        <f>COUNTIF(F54:Q54,3)</f>
        <v>3</v>
      </c>
      <c r="BS49" s="8">
        <f>COUNTIF(S54:AD54,3)</f>
        <v>1</v>
      </c>
      <c r="BT49" s="8">
        <f>COUNTIF(AF54:AQ54,3)</f>
        <v>3</v>
      </c>
    </row>
    <row r="50" spans="1:72" s="2" customFormat="1" ht="12.75" customHeight="1" thickBot="1">
      <c r="A50" s="35">
        <v>44</v>
      </c>
      <c r="B50" s="36" t="s">
        <v>85</v>
      </c>
      <c r="C50" s="35" t="s">
        <v>78</v>
      </c>
      <c r="D50" s="35" t="s">
        <v>86</v>
      </c>
      <c r="E50" s="45"/>
      <c r="F50" s="38">
        <v>1</v>
      </c>
      <c r="G50" s="35">
        <v>0</v>
      </c>
      <c r="H50" s="35">
        <v>5</v>
      </c>
      <c r="I50" s="35">
        <v>1</v>
      </c>
      <c r="J50" s="35">
        <v>1</v>
      </c>
      <c r="K50" s="39">
        <v>5</v>
      </c>
      <c r="L50" s="35">
        <v>1</v>
      </c>
      <c r="M50" s="35">
        <v>2</v>
      </c>
      <c r="N50" s="35">
        <v>3</v>
      </c>
      <c r="O50" s="35">
        <v>5</v>
      </c>
      <c r="P50" s="35">
        <v>0</v>
      </c>
      <c r="Q50" s="37">
        <v>5</v>
      </c>
      <c r="R50" s="45">
        <v>29</v>
      </c>
      <c r="S50" s="38">
        <v>0</v>
      </c>
      <c r="T50" s="35">
        <v>1</v>
      </c>
      <c r="U50" s="35">
        <v>5</v>
      </c>
      <c r="V50" s="35">
        <v>5</v>
      </c>
      <c r="W50" s="35">
        <v>1</v>
      </c>
      <c r="X50" s="39">
        <v>0</v>
      </c>
      <c r="Y50" s="35">
        <v>0</v>
      </c>
      <c r="Z50" s="35">
        <v>2</v>
      </c>
      <c r="AA50" s="35">
        <v>3</v>
      </c>
      <c r="AB50" s="35">
        <v>5</v>
      </c>
      <c r="AC50" s="35">
        <v>0</v>
      </c>
      <c r="AD50" s="37">
        <v>2</v>
      </c>
      <c r="AE50" s="45">
        <v>53</v>
      </c>
      <c r="AF50" s="38">
        <v>0</v>
      </c>
      <c r="AG50" s="35">
        <v>1</v>
      </c>
      <c r="AH50" s="35">
        <v>5</v>
      </c>
      <c r="AI50" s="35">
        <v>2</v>
      </c>
      <c r="AJ50" s="35">
        <v>1</v>
      </c>
      <c r="AK50" s="35">
        <v>0</v>
      </c>
      <c r="AL50" s="35">
        <v>0</v>
      </c>
      <c r="AM50" s="35">
        <v>0</v>
      </c>
      <c r="AN50" s="35">
        <v>5</v>
      </c>
      <c r="AO50" s="35">
        <v>3</v>
      </c>
      <c r="AP50" s="35">
        <v>1</v>
      </c>
      <c r="AQ50" s="37">
        <v>2</v>
      </c>
      <c r="AR50" s="45">
        <v>73</v>
      </c>
      <c r="AS50" s="40"/>
      <c r="AT50" s="46">
        <v>73</v>
      </c>
      <c r="AU50" s="14">
        <v>17</v>
      </c>
      <c r="AV50" s="7"/>
      <c r="AW50" s="7"/>
      <c r="AX50" s="13"/>
      <c r="AY50" s="9"/>
      <c r="AZ50" s="9"/>
      <c r="BA50" s="9"/>
      <c r="BB50" s="9"/>
      <c r="BD50" s="12">
        <f aca="true" t="shared" si="3" ref="BD50:BD64">BE50+BF50+BG50+BH50</f>
        <v>12</v>
      </c>
      <c r="BE50" s="8">
        <f>COUNTIF(E50:J50,1)</f>
        <v>3</v>
      </c>
      <c r="BF50" s="8">
        <f>COUNTIF(L50:W50,1)</f>
        <v>3</v>
      </c>
      <c r="BG50" s="8">
        <f>COUNTIF(Y50:AP50,1)</f>
        <v>3</v>
      </c>
      <c r="BH50" s="8">
        <f>COUNTIF(AF50:AQ50,1)</f>
        <v>3</v>
      </c>
      <c r="BJ50" s="12" t="e">
        <f aca="true" t="shared" si="4" ref="BJ50:BJ64">BK50+BL50+BM50+BN50</f>
        <v>#REF!</v>
      </c>
      <c r="BK50" s="8" t="e">
        <f>COUNTIF(#REF!,2)</f>
        <v>#REF!</v>
      </c>
      <c r="BL50" s="8">
        <f>COUNTIF(F50:Q50,2)</f>
        <v>1</v>
      </c>
      <c r="BM50" s="8">
        <f>COUNTIF(S50:AD50,2)</f>
        <v>2</v>
      </c>
      <c r="BN50" s="8">
        <f>COUNTIF(AF50:AQ50,2)</f>
        <v>2</v>
      </c>
      <c r="BP50" s="12" t="e">
        <f aca="true" t="shared" si="5" ref="BP50:BP64">BQ50+BR50+BS50+BT50</f>
        <v>#REF!</v>
      </c>
      <c r="BQ50" s="8" t="e">
        <f>COUNTIF(#REF!,3)</f>
        <v>#REF!</v>
      </c>
      <c r="BR50" s="8">
        <f>COUNTIF(F50:Q50,3)</f>
        <v>1</v>
      </c>
      <c r="BS50" s="8">
        <f>COUNTIF(S50:AD50,3)</f>
        <v>1</v>
      </c>
      <c r="BT50" s="8">
        <f>COUNTIF(AF50:AQ50,3)</f>
        <v>1</v>
      </c>
    </row>
    <row r="51" spans="1:72" s="2" customFormat="1" ht="12.75" customHeight="1" thickBot="1">
      <c r="A51" s="35">
        <v>38</v>
      </c>
      <c r="B51" s="36" t="s">
        <v>79</v>
      </c>
      <c r="C51" s="35" t="s">
        <v>78</v>
      </c>
      <c r="D51" s="35" t="s">
        <v>86</v>
      </c>
      <c r="E51" s="45"/>
      <c r="F51" s="38">
        <v>2</v>
      </c>
      <c r="G51" s="35">
        <v>0</v>
      </c>
      <c r="H51" s="35">
        <v>5</v>
      </c>
      <c r="I51" s="35">
        <v>5</v>
      </c>
      <c r="J51" s="35">
        <v>3</v>
      </c>
      <c r="K51" s="39">
        <v>5</v>
      </c>
      <c r="L51" s="35">
        <v>5</v>
      </c>
      <c r="M51" s="35">
        <v>0</v>
      </c>
      <c r="N51" s="35">
        <v>3</v>
      </c>
      <c r="O51" s="35">
        <v>5</v>
      </c>
      <c r="P51" s="35">
        <v>0</v>
      </c>
      <c r="Q51" s="37">
        <v>3</v>
      </c>
      <c r="R51" s="45">
        <v>36</v>
      </c>
      <c r="S51" s="38">
        <v>0</v>
      </c>
      <c r="T51" s="35">
        <v>1</v>
      </c>
      <c r="U51" s="35">
        <v>5</v>
      </c>
      <c r="V51" s="35">
        <v>3</v>
      </c>
      <c r="W51" s="35">
        <v>3</v>
      </c>
      <c r="X51" s="39">
        <v>3</v>
      </c>
      <c r="Y51" s="35">
        <v>1</v>
      </c>
      <c r="Z51" s="35">
        <v>1</v>
      </c>
      <c r="AA51" s="35">
        <v>5</v>
      </c>
      <c r="AB51" s="35">
        <v>5</v>
      </c>
      <c r="AC51" s="35">
        <v>5</v>
      </c>
      <c r="AD51" s="37">
        <v>3</v>
      </c>
      <c r="AE51" s="45">
        <v>71</v>
      </c>
      <c r="AF51" s="38">
        <v>0</v>
      </c>
      <c r="AG51" s="35">
        <v>0</v>
      </c>
      <c r="AH51" s="35">
        <v>2</v>
      </c>
      <c r="AI51" s="35">
        <v>0</v>
      </c>
      <c r="AJ51" s="35">
        <v>1</v>
      </c>
      <c r="AK51" s="35">
        <v>3</v>
      </c>
      <c r="AL51" s="35">
        <v>1</v>
      </c>
      <c r="AM51" s="35">
        <v>0</v>
      </c>
      <c r="AN51" s="35">
        <v>3</v>
      </c>
      <c r="AO51" s="35">
        <v>5</v>
      </c>
      <c r="AP51" s="35">
        <v>0</v>
      </c>
      <c r="AQ51" s="37">
        <v>3</v>
      </c>
      <c r="AR51" s="45">
        <v>89</v>
      </c>
      <c r="AS51" s="40"/>
      <c r="AT51" s="46">
        <v>89</v>
      </c>
      <c r="AU51" s="14">
        <v>15</v>
      </c>
      <c r="AV51" s="7"/>
      <c r="AW51" s="7"/>
      <c r="AX51" s="13"/>
      <c r="AY51" s="9"/>
      <c r="AZ51" s="9"/>
      <c r="BA51" s="9"/>
      <c r="BB51" s="9"/>
      <c r="BD51" s="12">
        <f t="shared" si="3"/>
        <v>7</v>
      </c>
      <c r="BE51" s="8">
        <f>COUNTIF(E51:J51,1)</f>
        <v>0</v>
      </c>
      <c r="BF51" s="8">
        <f>COUNTIF(L51:W51,1)</f>
        <v>1</v>
      </c>
      <c r="BG51" s="8">
        <f>COUNTIF(Y51:AP51,1)</f>
        <v>4</v>
      </c>
      <c r="BH51" s="8">
        <f>COUNTIF(AF51:AQ51,1)</f>
        <v>2</v>
      </c>
      <c r="BJ51" s="12" t="e">
        <f t="shared" si="4"/>
        <v>#REF!</v>
      </c>
      <c r="BK51" s="8" t="e">
        <f>COUNTIF(#REF!,2)</f>
        <v>#REF!</v>
      </c>
      <c r="BL51" s="8">
        <f>COUNTIF(F51:Q51,2)</f>
        <v>1</v>
      </c>
      <c r="BM51" s="8">
        <f>COUNTIF(S51:AD51,2)</f>
        <v>0</v>
      </c>
      <c r="BN51" s="8">
        <f>COUNTIF(AF51:AQ51,2)</f>
        <v>1</v>
      </c>
      <c r="BP51" s="12" t="e">
        <f t="shared" si="5"/>
        <v>#REF!</v>
      </c>
      <c r="BQ51" s="8" t="e">
        <f>COUNTIF(#REF!,3)</f>
        <v>#REF!</v>
      </c>
      <c r="BR51" s="8">
        <f>COUNTIF(F51:Q51,3)</f>
        <v>3</v>
      </c>
      <c r="BS51" s="8">
        <f>COUNTIF(S51:AD51,3)</f>
        <v>4</v>
      </c>
      <c r="BT51" s="8">
        <f>COUNTIF(AF51:AQ51,3)</f>
        <v>3</v>
      </c>
    </row>
    <row r="52" spans="1:72" s="2" customFormat="1" ht="12.75" customHeight="1" thickBot="1">
      <c r="A52" s="35">
        <v>42</v>
      </c>
      <c r="B52" s="36" t="s">
        <v>83</v>
      </c>
      <c r="C52" s="35" t="s">
        <v>78</v>
      </c>
      <c r="D52" s="35" t="s">
        <v>86</v>
      </c>
      <c r="E52" s="45"/>
      <c r="F52" s="38">
        <v>1</v>
      </c>
      <c r="G52" s="35">
        <v>1</v>
      </c>
      <c r="H52" s="35">
        <v>5</v>
      </c>
      <c r="I52" s="35">
        <v>1</v>
      </c>
      <c r="J52" s="35">
        <v>2</v>
      </c>
      <c r="K52" s="39">
        <v>3</v>
      </c>
      <c r="L52" s="35">
        <v>5</v>
      </c>
      <c r="M52" s="35">
        <v>0</v>
      </c>
      <c r="N52" s="35">
        <v>3</v>
      </c>
      <c r="O52" s="35">
        <v>5</v>
      </c>
      <c r="P52" s="35">
        <v>0</v>
      </c>
      <c r="Q52" s="37">
        <v>5</v>
      </c>
      <c r="R52" s="45">
        <v>31</v>
      </c>
      <c r="S52" s="38">
        <v>0</v>
      </c>
      <c r="T52" s="35">
        <v>0</v>
      </c>
      <c r="U52" s="35">
        <v>2</v>
      </c>
      <c r="V52" s="35">
        <v>5</v>
      </c>
      <c r="W52" s="35">
        <v>5</v>
      </c>
      <c r="X52" s="39">
        <v>2</v>
      </c>
      <c r="Y52" s="35">
        <v>2</v>
      </c>
      <c r="Z52" s="35">
        <v>0</v>
      </c>
      <c r="AA52" s="35">
        <v>3</v>
      </c>
      <c r="AB52" s="35">
        <v>5</v>
      </c>
      <c r="AC52" s="35">
        <v>3</v>
      </c>
      <c r="AD52" s="37">
        <v>5</v>
      </c>
      <c r="AE52" s="45">
        <v>63</v>
      </c>
      <c r="AF52" s="38">
        <v>3</v>
      </c>
      <c r="AG52" s="35">
        <v>1</v>
      </c>
      <c r="AH52" s="35">
        <v>5</v>
      </c>
      <c r="AI52" s="35">
        <v>2</v>
      </c>
      <c r="AJ52" s="35">
        <v>5</v>
      </c>
      <c r="AK52" s="35">
        <v>3</v>
      </c>
      <c r="AL52" s="35">
        <v>5</v>
      </c>
      <c r="AM52" s="35">
        <v>0</v>
      </c>
      <c r="AN52" s="35">
        <v>5</v>
      </c>
      <c r="AO52" s="35">
        <v>5</v>
      </c>
      <c r="AP52" s="35">
        <v>0</v>
      </c>
      <c r="AQ52" s="37">
        <v>3</v>
      </c>
      <c r="AR52" s="45">
        <v>100</v>
      </c>
      <c r="AS52" s="40"/>
      <c r="AT52" s="46">
        <v>100</v>
      </c>
      <c r="AU52" s="14">
        <v>13</v>
      </c>
      <c r="AV52" s="7"/>
      <c r="AW52" s="7"/>
      <c r="AX52" s="13"/>
      <c r="AY52" s="9"/>
      <c r="AZ52" s="9"/>
      <c r="BA52" s="9"/>
      <c r="BB52" s="9"/>
      <c r="BD52" s="12">
        <f t="shared" si="3"/>
        <v>5</v>
      </c>
      <c r="BE52" s="8">
        <f>COUNTIF(E52:J52,1)</f>
        <v>3</v>
      </c>
      <c r="BF52" s="8">
        <f>COUNTIF(L52:W52,1)</f>
        <v>0</v>
      </c>
      <c r="BG52" s="8">
        <f>COUNTIF(Y52:AP52,1)</f>
        <v>1</v>
      </c>
      <c r="BH52" s="8">
        <f>COUNTIF(AF52:AQ52,1)</f>
        <v>1</v>
      </c>
      <c r="BJ52" s="12" t="e">
        <f t="shared" si="4"/>
        <v>#REF!</v>
      </c>
      <c r="BK52" s="8" t="e">
        <f>COUNTIF(#REF!,2)</f>
        <v>#REF!</v>
      </c>
      <c r="BL52" s="8">
        <f>COUNTIF(F52:Q52,2)</f>
        <v>1</v>
      </c>
      <c r="BM52" s="8">
        <f>COUNTIF(S52:AD52,2)</f>
        <v>3</v>
      </c>
      <c r="BN52" s="8">
        <f>COUNTIF(AF52:AQ52,2)</f>
        <v>1</v>
      </c>
      <c r="BP52" s="12" t="e">
        <f t="shared" si="5"/>
        <v>#REF!</v>
      </c>
      <c r="BQ52" s="8" t="e">
        <f>COUNTIF(#REF!,3)</f>
        <v>#REF!</v>
      </c>
      <c r="BR52" s="8">
        <f>COUNTIF(F52:Q52,3)</f>
        <v>2</v>
      </c>
      <c r="BS52" s="8">
        <f>COUNTIF(S52:AD52,3)</f>
        <v>2</v>
      </c>
      <c r="BT52" s="8">
        <f>COUNTIF(AF52:AQ52,3)</f>
        <v>3</v>
      </c>
    </row>
    <row r="53" spans="1:72" s="2" customFormat="1" ht="12.75" customHeight="1" thickBot="1">
      <c r="A53" s="35">
        <v>39</v>
      </c>
      <c r="B53" s="36" t="s">
        <v>80</v>
      </c>
      <c r="C53" s="35" t="s">
        <v>78</v>
      </c>
      <c r="D53" s="35" t="s">
        <v>87</v>
      </c>
      <c r="E53" s="45"/>
      <c r="F53" s="38">
        <v>2</v>
      </c>
      <c r="G53" s="35">
        <v>2</v>
      </c>
      <c r="H53" s="35">
        <v>5</v>
      </c>
      <c r="I53" s="35">
        <v>5</v>
      </c>
      <c r="J53" s="35">
        <v>5</v>
      </c>
      <c r="K53" s="39">
        <v>3</v>
      </c>
      <c r="L53" s="35">
        <v>3</v>
      </c>
      <c r="M53" s="35">
        <v>2</v>
      </c>
      <c r="N53" s="35">
        <v>5</v>
      </c>
      <c r="O53" s="35">
        <v>5</v>
      </c>
      <c r="P53" s="35">
        <v>1</v>
      </c>
      <c r="Q53" s="37">
        <v>3</v>
      </c>
      <c r="R53" s="45">
        <v>41</v>
      </c>
      <c r="S53" s="38">
        <v>1</v>
      </c>
      <c r="T53" s="35">
        <v>0</v>
      </c>
      <c r="U53" s="35">
        <v>5</v>
      </c>
      <c r="V53" s="35">
        <v>1</v>
      </c>
      <c r="W53" s="35">
        <v>3</v>
      </c>
      <c r="X53" s="39">
        <v>1</v>
      </c>
      <c r="Y53" s="35">
        <v>3</v>
      </c>
      <c r="Z53" s="35">
        <v>1</v>
      </c>
      <c r="AA53" s="35">
        <v>5</v>
      </c>
      <c r="AB53" s="35">
        <v>5</v>
      </c>
      <c r="AC53" s="35">
        <v>1</v>
      </c>
      <c r="AD53" s="37">
        <v>1</v>
      </c>
      <c r="AE53" s="45">
        <v>68</v>
      </c>
      <c r="AF53" s="38">
        <v>2</v>
      </c>
      <c r="AG53" s="35">
        <v>5</v>
      </c>
      <c r="AH53" s="35">
        <v>5</v>
      </c>
      <c r="AI53" s="35">
        <v>1</v>
      </c>
      <c r="AJ53" s="35">
        <v>3</v>
      </c>
      <c r="AK53" s="35">
        <v>5</v>
      </c>
      <c r="AL53" s="35">
        <v>2</v>
      </c>
      <c r="AM53" s="35">
        <v>3</v>
      </c>
      <c r="AN53" s="35">
        <v>3</v>
      </c>
      <c r="AO53" s="35">
        <v>5</v>
      </c>
      <c r="AP53" s="35">
        <v>0</v>
      </c>
      <c r="AQ53" s="37">
        <v>3</v>
      </c>
      <c r="AR53" s="45">
        <v>105</v>
      </c>
      <c r="AS53" s="40"/>
      <c r="AT53" s="46">
        <v>105</v>
      </c>
      <c r="AU53" s="14">
        <v>11</v>
      </c>
      <c r="AV53" s="7"/>
      <c r="AW53" s="7"/>
      <c r="AX53" s="13"/>
      <c r="AY53" s="9"/>
      <c r="AZ53" s="9"/>
      <c r="BA53" s="9"/>
      <c r="BB53" s="9"/>
      <c r="BD53" s="12">
        <f t="shared" si="3"/>
        <v>8</v>
      </c>
      <c r="BE53" s="8">
        <f>COUNTIF(E53:J53,1)</f>
        <v>0</v>
      </c>
      <c r="BF53" s="8">
        <f>COUNTIF(L53:W53,1)</f>
        <v>3</v>
      </c>
      <c r="BG53" s="8">
        <f>COUNTIF(Y53:AP53,1)</f>
        <v>4</v>
      </c>
      <c r="BH53" s="8">
        <f>COUNTIF(AF53:AQ53,1)</f>
        <v>1</v>
      </c>
      <c r="BJ53" s="12" t="e">
        <f t="shared" si="4"/>
        <v>#REF!</v>
      </c>
      <c r="BK53" s="8" t="e">
        <f>COUNTIF(#REF!,2)</f>
        <v>#REF!</v>
      </c>
      <c r="BL53" s="8">
        <f>COUNTIF(F53:Q53,2)</f>
        <v>3</v>
      </c>
      <c r="BM53" s="8">
        <f>COUNTIF(S53:AD53,2)</f>
        <v>0</v>
      </c>
      <c r="BN53" s="8">
        <f>COUNTIF(AF53:AQ53,2)</f>
        <v>2</v>
      </c>
      <c r="BP53" s="12" t="e">
        <f t="shared" si="5"/>
        <v>#REF!</v>
      </c>
      <c r="BQ53" s="8" t="e">
        <f>COUNTIF(#REF!,3)</f>
        <v>#REF!</v>
      </c>
      <c r="BR53" s="8">
        <f>COUNTIF(F53:Q53,3)</f>
        <v>3</v>
      </c>
      <c r="BS53" s="8">
        <f>COUNTIF(S53:AD53,3)</f>
        <v>2</v>
      </c>
      <c r="BT53" s="8">
        <f>COUNTIF(AF53:AQ53,3)</f>
        <v>4</v>
      </c>
    </row>
    <row r="54" spans="1:72" s="2" customFormat="1" ht="12.75" customHeight="1" thickBot="1">
      <c r="A54" s="35">
        <v>40</v>
      </c>
      <c r="B54" s="36" t="s">
        <v>81</v>
      </c>
      <c r="C54" s="35" t="s">
        <v>78</v>
      </c>
      <c r="D54" s="35" t="s">
        <v>86</v>
      </c>
      <c r="E54" s="45"/>
      <c r="F54" s="38">
        <v>2</v>
      </c>
      <c r="G54" s="35">
        <v>0</v>
      </c>
      <c r="H54" s="35">
        <v>5</v>
      </c>
      <c r="I54" s="35">
        <v>5</v>
      </c>
      <c r="J54" s="35">
        <v>5</v>
      </c>
      <c r="K54" s="39">
        <v>5</v>
      </c>
      <c r="L54" s="35">
        <v>3</v>
      </c>
      <c r="M54" s="35">
        <v>5</v>
      </c>
      <c r="N54" s="35">
        <v>3</v>
      </c>
      <c r="O54" s="35">
        <v>5</v>
      </c>
      <c r="P54" s="35">
        <v>5</v>
      </c>
      <c r="Q54" s="37">
        <v>3</v>
      </c>
      <c r="R54" s="45">
        <v>46</v>
      </c>
      <c r="S54" s="38">
        <v>5</v>
      </c>
      <c r="T54" s="35">
        <v>0</v>
      </c>
      <c r="U54" s="35">
        <v>5</v>
      </c>
      <c r="V54" s="35">
        <v>5</v>
      </c>
      <c r="W54" s="35">
        <v>5</v>
      </c>
      <c r="X54" s="39">
        <v>5</v>
      </c>
      <c r="Y54" s="35">
        <v>5</v>
      </c>
      <c r="Z54" s="35">
        <v>0</v>
      </c>
      <c r="AA54" s="35">
        <v>5</v>
      </c>
      <c r="AB54" s="35">
        <v>5</v>
      </c>
      <c r="AC54" s="35">
        <v>3</v>
      </c>
      <c r="AD54" s="37">
        <v>0</v>
      </c>
      <c r="AE54" s="45">
        <v>89</v>
      </c>
      <c r="AF54" s="38">
        <v>3</v>
      </c>
      <c r="AG54" s="35">
        <v>0</v>
      </c>
      <c r="AH54" s="35">
        <v>3</v>
      </c>
      <c r="AI54" s="35">
        <v>5</v>
      </c>
      <c r="AJ54" s="35">
        <v>5</v>
      </c>
      <c r="AK54" s="35">
        <v>5</v>
      </c>
      <c r="AL54" s="35">
        <v>5</v>
      </c>
      <c r="AM54" s="35">
        <v>2</v>
      </c>
      <c r="AN54" s="35">
        <v>5</v>
      </c>
      <c r="AO54" s="35">
        <v>5</v>
      </c>
      <c r="AP54" s="35">
        <v>5</v>
      </c>
      <c r="AQ54" s="37">
        <v>3</v>
      </c>
      <c r="AR54" s="45">
        <v>135</v>
      </c>
      <c r="AS54" s="40"/>
      <c r="AT54" s="46">
        <v>135</v>
      </c>
      <c r="AU54" s="14">
        <v>10</v>
      </c>
      <c r="AV54" s="7"/>
      <c r="AW54" s="7"/>
      <c r="AX54" s="13"/>
      <c r="AY54" s="9"/>
      <c r="AZ54" s="9"/>
      <c r="BA54" s="9"/>
      <c r="BB54" s="9"/>
      <c r="BD54" s="12">
        <f t="shared" si="3"/>
        <v>0</v>
      </c>
      <c r="BE54" s="8">
        <f>COUNTIF(E55:J55,1)</f>
        <v>0</v>
      </c>
      <c r="BF54" s="8">
        <f>COUNTIF(L55:W55,1)</f>
        <v>0</v>
      </c>
      <c r="BG54" s="8">
        <f>COUNTIF(Y55:AP55,1)</f>
        <v>0</v>
      </c>
      <c r="BH54" s="8">
        <f>COUNTIF(AF55:AQ55,1)</f>
        <v>0</v>
      </c>
      <c r="BJ54" s="12" t="e">
        <f t="shared" si="4"/>
        <v>#REF!</v>
      </c>
      <c r="BK54" s="8" t="e">
        <f>COUNTIF(#REF!,2)</f>
        <v>#REF!</v>
      </c>
      <c r="BL54" s="8">
        <f>COUNTIF(F55:Q55,2)</f>
        <v>0</v>
      </c>
      <c r="BM54" s="8">
        <f>COUNTIF(S55:AD55,2)</f>
        <v>0</v>
      </c>
      <c r="BN54" s="8">
        <f>COUNTIF(AF55:AQ55,2)</f>
        <v>0</v>
      </c>
      <c r="BP54" s="12" t="e">
        <f t="shared" si="5"/>
        <v>#REF!</v>
      </c>
      <c r="BQ54" s="8" t="e">
        <f>COUNTIF(#REF!,3)</f>
        <v>#REF!</v>
      </c>
      <c r="BR54" s="8">
        <f>COUNTIF(F55:Q55,3)</f>
        <v>0</v>
      </c>
      <c r="BS54" s="8">
        <f>COUNTIF(S55:AD55,3)</f>
        <v>0</v>
      </c>
      <c r="BT54" s="8">
        <f>COUNTIF(AF55:AQ55,3)</f>
        <v>0</v>
      </c>
    </row>
    <row r="55" spans="1:72" s="2" customFormat="1" ht="12.75" customHeight="1" thickBot="1">
      <c r="A55" s="35">
        <v>43</v>
      </c>
      <c r="B55" s="36" t="s">
        <v>84</v>
      </c>
      <c r="C55" s="35" t="s">
        <v>78</v>
      </c>
      <c r="D55" s="35" t="s">
        <v>86</v>
      </c>
      <c r="E55" s="45"/>
      <c r="F55" s="38"/>
      <c r="G55" s="35" t="s">
        <v>126</v>
      </c>
      <c r="H55" s="35" t="s">
        <v>127</v>
      </c>
      <c r="I55" s="35" t="s">
        <v>126</v>
      </c>
      <c r="J55" s="35" t="s">
        <v>128</v>
      </c>
      <c r="K55" s="39" t="s">
        <v>134</v>
      </c>
      <c r="L55" s="35" t="s">
        <v>137</v>
      </c>
      <c r="M55" s="35" t="s">
        <v>132</v>
      </c>
      <c r="N55" s="35" t="s">
        <v>134</v>
      </c>
      <c r="O55" s="35" t="s">
        <v>133</v>
      </c>
      <c r="P55" s="35" t="s">
        <v>132</v>
      </c>
      <c r="Q55" s="37"/>
      <c r="R55" s="45"/>
      <c r="S55" s="38"/>
      <c r="T55" s="35" t="s">
        <v>126</v>
      </c>
      <c r="U55" s="35" t="s">
        <v>127</v>
      </c>
      <c r="V55" s="35" t="s">
        <v>126</v>
      </c>
      <c r="W55" s="35" t="s">
        <v>128</v>
      </c>
      <c r="X55" s="39" t="s">
        <v>134</v>
      </c>
      <c r="Y55" s="35" t="s">
        <v>137</v>
      </c>
      <c r="Z55" s="35" t="s">
        <v>132</v>
      </c>
      <c r="AA55" s="35" t="s">
        <v>134</v>
      </c>
      <c r="AB55" s="35" t="s">
        <v>133</v>
      </c>
      <c r="AC55" s="35" t="s">
        <v>132</v>
      </c>
      <c r="AD55" s="37"/>
      <c r="AE55" s="45"/>
      <c r="AF55" s="38"/>
      <c r="AG55" s="35" t="s">
        <v>126</v>
      </c>
      <c r="AH55" s="35" t="s">
        <v>127</v>
      </c>
      <c r="AI55" s="35" t="s">
        <v>126</v>
      </c>
      <c r="AJ55" s="35"/>
      <c r="AK55" s="35" t="s">
        <v>128</v>
      </c>
      <c r="AL55" s="35" t="s">
        <v>134</v>
      </c>
      <c r="AM55" s="35" t="s">
        <v>137</v>
      </c>
      <c r="AN55" s="35" t="s">
        <v>132</v>
      </c>
      <c r="AO55" s="35" t="s">
        <v>134</v>
      </c>
      <c r="AP55" s="35" t="s">
        <v>133</v>
      </c>
      <c r="AQ55" s="37" t="s">
        <v>132</v>
      </c>
      <c r="AR55" s="45" t="s">
        <v>122</v>
      </c>
      <c r="AS55" s="40"/>
      <c r="AT55" s="46"/>
      <c r="AU55" s="14"/>
      <c r="AV55" s="7"/>
      <c r="AW55" s="7"/>
      <c r="AX55" s="13"/>
      <c r="AY55" s="9"/>
      <c r="AZ55" s="9"/>
      <c r="BA55" s="9"/>
      <c r="BB55" s="9"/>
      <c r="BD55" s="12">
        <f t="shared" si="3"/>
        <v>5</v>
      </c>
      <c r="BE55" s="8">
        <f>COUNTIF(E49:J49,1)</f>
        <v>0</v>
      </c>
      <c r="BF55" s="8">
        <f>COUNTIF(L49:W49,1)</f>
        <v>2</v>
      </c>
      <c r="BG55" s="8">
        <f>COUNTIF(Y49:AP49,1)</f>
        <v>2</v>
      </c>
      <c r="BH55" s="8">
        <f>COUNTIF(AF49:AQ49,1)</f>
        <v>1</v>
      </c>
      <c r="BJ55" s="12" t="e">
        <f t="shared" si="4"/>
        <v>#REF!</v>
      </c>
      <c r="BK55" s="8" t="e">
        <f>COUNTIF(#REF!,2)</f>
        <v>#REF!</v>
      </c>
      <c r="BL55" s="8">
        <f>COUNTIF(F49:Q49,2)</f>
        <v>0</v>
      </c>
      <c r="BM55" s="8">
        <f>COUNTIF(S49:AD49,2)</f>
        <v>1</v>
      </c>
      <c r="BN55" s="8">
        <f>COUNTIF(AF49:AQ49,2)</f>
        <v>1</v>
      </c>
      <c r="BP55" s="12" t="e">
        <f t="shared" si="5"/>
        <v>#REF!</v>
      </c>
      <c r="BQ55" s="8" t="e">
        <f>COUNTIF(#REF!,3)</f>
        <v>#REF!</v>
      </c>
      <c r="BR55" s="8">
        <f>COUNTIF(F49:Q49,3)</f>
        <v>1</v>
      </c>
      <c r="BS55" s="8">
        <f>COUNTIF(S49:AD49,3)</f>
        <v>1</v>
      </c>
      <c r="BT55" s="8">
        <f>COUNTIF(AF49:AQ49,3)</f>
        <v>0</v>
      </c>
    </row>
    <row r="56" spans="47:72" s="2" customFormat="1" ht="12.75" customHeight="1">
      <c r="AU56" s="14"/>
      <c r="AV56" s="7"/>
      <c r="AW56" s="7"/>
      <c r="AX56" s="13"/>
      <c r="AY56" s="9"/>
      <c r="AZ56" s="9"/>
      <c r="BA56" s="9"/>
      <c r="BB56" s="9"/>
      <c r="BD56" s="12"/>
      <c r="BE56" s="8"/>
      <c r="BF56" s="8"/>
      <c r="BG56" s="8"/>
      <c r="BH56" s="8"/>
      <c r="BJ56" s="12"/>
      <c r="BK56" s="8"/>
      <c r="BL56" s="8"/>
      <c r="BM56" s="8"/>
      <c r="BN56" s="8"/>
      <c r="BP56" s="12"/>
      <c r="BQ56" s="8"/>
      <c r="BR56" s="8"/>
      <c r="BS56" s="8"/>
      <c r="BT56" s="8"/>
    </row>
    <row r="57" spans="47:72" s="2" customFormat="1" ht="12.75" customHeight="1">
      <c r="AU57" s="14"/>
      <c r="AV57" s="7"/>
      <c r="AW57" s="7"/>
      <c r="AX57" s="13"/>
      <c r="AY57" s="9"/>
      <c r="AZ57" s="9"/>
      <c r="BA57" s="9"/>
      <c r="BB57" s="9"/>
      <c r="BD57" s="12"/>
      <c r="BE57" s="8"/>
      <c r="BF57" s="8"/>
      <c r="BG57" s="8"/>
      <c r="BH57" s="8"/>
      <c r="BJ57" s="12"/>
      <c r="BK57" s="8"/>
      <c r="BL57" s="8"/>
      <c r="BM57" s="8"/>
      <c r="BN57" s="8"/>
      <c r="BP57" s="12"/>
      <c r="BQ57" s="8"/>
      <c r="BR57" s="8"/>
      <c r="BS57" s="8"/>
      <c r="BT57" s="8"/>
    </row>
    <row r="58" spans="47:72" s="2" customFormat="1" ht="12.75" customHeight="1" thickBot="1">
      <c r="AU58" s="14"/>
      <c r="AV58" s="7"/>
      <c r="AW58" s="7"/>
      <c r="AX58" s="13"/>
      <c r="AY58" s="9"/>
      <c r="AZ58" s="9"/>
      <c r="BA58" s="9"/>
      <c r="BB58" s="9"/>
      <c r="BD58" s="12"/>
      <c r="BE58" s="8"/>
      <c r="BF58" s="8"/>
      <c r="BG58" s="8"/>
      <c r="BH58" s="8"/>
      <c r="BJ58" s="12"/>
      <c r="BK58" s="8"/>
      <c r="BL58" s="8"/>
      <c r="BM58" s="8"/>
      <c r="BN58" s="8"/>
      <c r="BP58" s="12"/>
      <c r="BQ58" s="8"/>
      <c r="BR58" s="8"/>
      <c r="BS58" s="8"/>
      <c r="BT58" s="8"/>
    </row>
    <row r="59" spans="1:72" s="2" customFormat="1" ht="12.75" customHeight="1" thickBot="1">
      <c r="A59" s="88">
        <v>50</v>
      </c>
      <c r="B59" s="89" t="s">
        <v>91</v>
      </c>
      <c r="C59" s="88" t="s">
        <v>89</v>
      </c>
      <c r="D59" s="88" t="s">
        <v>41</v>
      </c>
      <c r="E59" s="96"/>
      <c r="F59" s="92">
        <v>5</v>
      </c>
      <c r="G59" s="88">
        <v>1</v>
      </c>
      <c r="H59" s="88">
        <v>5</v>
      </c>
      <c r="I59" s="88">
        <v>0</v>
      </c>
      <c r="J59" s="88">
        <v>5</v>
      </c>
      <c r="K59" s="97">
        <v>5</v>
      </c>
      <c r="L59" s="88">
        <v>1</v>
      </c>
      <c r="M59" s="88">
        <v>1</v>
      </c>
      <c r="N59" s="88">
        <v>5</v>
      </c>
      <c r="O59" s="88">
        <v>3</v>
      </c>
      <c r="P59" s="88">
        <v>3</v>
      </c>
      <c r="Q59" s="90">
        <v>3</v>
      </c>
      <c r="R59" s="96">
        <v>37</v>
      </c>
      <c r="S59" s="92">
        <v>0</v>
      </c>
      <c r="T59" s="88">
        <v>0</v>
      </c>
      <c r="U59" s="88">
        <v>2</v>
      </c>
      <c r="V59" s="88">
        <v>0</v>
      </c>
      <c r="W59" s="88">
        <v>1</v>
      </c>
      <c r="X59" s="97">
        <v>2</v>
      </c>
      <c r="Y59" s="88">
        <v>5</v>
      </c>
      <c r="Z59" s="88">
        <v>0</v>
      </c>
      <c r="AA59" s="88">
        <v>5</v>
      </c>
      <c r="AB59" s="88">
        <v>3</v>
      </c>
      <c r="AC59" s="88">
        <v>0</v>
      </c>
      <c r="AD59" s="90">
        <v>1</v>
      </c>
      <c r="AE59" s="96">
        <v>56</v>
      </c>
      <c r="AF59" s="92">
        <v>3</v>
      </c>
      <c r="AG59" s="88">
        <v>0</v>
      </c>
      <c r="AH59" s="88">
        <v>5</v>
      </c>
      <c r="AI59" s="88">
        <v>0</v>
      </c>
      <c r="AJ59" s="88">
        <v>1</v>
      </c>
      <c r="AK59" s="88">
        <v>5</v>
      </c>
      <c r="AL59" s="88">
        <v>0</v>
      </c>
      <c r="AM59" s="88">
        <v>0</v>
      </c>
      <c r="AN59" s="88">
        <v>5</v>
      </c>
      <c r="AO59" s="88">
        <v>5</v>
      </c>
      <c r="AP59" s="88">
        <v>1</v>
      </c>
      <c r="AQ59" s="90">
        <v>0</v>
      </c>
      <c r="AR59" s="96">
        <v>81</v>
      </c>
      <c r="AS59" s="98"/>
      <c r="AT59" s="99">
        <v>81</v>
      </c>
      <c r="AU59" s="14">
        <v>20</v>
      </c>
      <c r="AV59" s="7"/>
      <c r="AW59" s="7"/>
      <c r="AX59" s="13">
        <v>11</v>
      </c>
      <c r="AY59" s="9"/>
      <c r="AZ59" s="9"/>
      <c r="BA59" s="9"/>
      <c r="BB59" s="9"/>
      <c r="BD59" s="12" t="e">
        <f t="shared" si="3"/>
        <v>#REF!</v>
      </c>
      <c r="BE59" s="8" t="e">
        <f>COUNTIF(#REF!,1)</f>
        <v>#REF!</v>
      </c>
      <c r="BF59" s="8" t="e">
        <f>COUNTIF(#REF!,1)</f>
        <v>#REF!</v>
      </c>
      <c r="BG59" s="8" t="e">
        <f>COUNTIF(#REF!,1)</f>
        <v>#REF!</v>
      </c>
      <c r="BH59" s="8" t="e">
        <f>COUNTIF(#REF!,1)</f>
        <v>#REF!</v>
      </c>
      <c r="BJ59" s="12" t="e">
        <f t="shared" si="4"/>
        <v>#REF!</v>
      </c>
      <c r="BK59" s="8" t="e">
        <f>COUNTIF(#REF!,2)</f>
        <v>#REF!</v>
      </c>
      <c r="BL59" s="8" t="e">
        <f>COUNTIF(#REF!,2)</f>
        <v>#REF!</v>
      </c>
      <c r="BM59" s="8" t="e">
        <f>COUNTIF(#REF!,2)</f>
        <v>#REF!</v>
      </c>
      <c r="BN59" s="8" t="e">
        <f>COUNTIF(#REF!,2)</f>
        <v>#REF!</v>
      </c>
      <c r="BP59" s="12" t="e">
        <f t="shared" si="5"/>
        <v>#REF!</v>
      </c>
      <c r="BQ59" s="8" t="e">
        <f>COUNTIF(#REF!,3)</f>
        <v>#REF!</v>
      </c>
      <c r="BR59" s="8" t="e">
        <f>COUNTIF(#REF!,3)</f>
        <v>#REF!</v>
      </c>
      <c r="BS59" s="8" t="e">
        <f>COUNTIF(#REF!,3)</f>
        <v>#REF!</v>
      </c>
      <c r="BT59" s="8" t="e">
        <f>COUNTIF(#REF!,3)</f>
        <v>#REF!</v>
      </c>
    </row>
    <row r="60" spans="1:72" s="2" customFormat="1" ht="12.75" customHeight="1" thickBot="1">
      <c r="A60" s="88">
        <v>51</v>
      </c>
      <c r="B60" s="89" t="s">
        <v>92</v>
      </c>
      <c r="C60" s="88" t="s">
        <v>89</v>
      </c>
      <c r="D60" s="88" t="s">
        <v>41</v>
      </c>
      <c r="E60" s="96"/>
      <c r="F60" s="92">
        <v>1</v>
      </c>
      <c r="G60" s="88">
        <v>1</v>
      </c>
      <c r="H60" s="88">
        <v>0</v>
      </c>
      <c r="I60" s="88">
        <v>3</v>
      </c>
      <c r="J60" s="88">
        <v>0</v>
      </c>
      <c r="K60" s="97">
        <v>2</v>
      </c>
      <c r="L60" s="88">
        <v>2</v>
      </c>
      <c r="M60" s="88">
        <v>3</v>
      </c>
      <c r="N60" s="88">
        <v>5</v>
      </c>
      <c r="O60" s="88">
        <v>5</v>
      </c>
      <c r="P60" s="88">
        <v>0</v>
      </c>
      <c r="Q60" s="90">
        <v>1</v>
      </c>
      <c r="R60" s="96">
        <v>23</v>
      </c>
      <c r="S60" s="92">
        <v>0</v>
      </c>
      <c r="T60" s="88">
        <v>1</v>
      </c>
      <c r="U60" s="88">
        <v>2</v>
      </c>
      <c r="V60" s="88">
        <v>5</v>
      </c>
      <c r="W60" s="88">
        <v>2</v>
      </c>
      <c r="X60" s="97">
        <v>5</v>
      </c>
      <c r="Y60" s="88">
        <v>5</v>
      </c>
      <c r="Z60" s="88">
        <v>1</v>
      </c>
      <c r="AA60" s="88">
        <v>3</v>
      </c>
      <c r="AB60" s="88">
        <v>5</v>
      </c>
      <c r="AC60" s="88">
        <v>0</v>
      </c>
      <c r="AD60" s="90">
        <v>3</v>
      </c>
      <c r="AE60" s="96">
        <v>55</v>
      </c>
      <c r="AF60" s="92">
        <v>1</v>
      </c>
      <c r="AG60" s="88">
        <v>0</v>
      </c>
      <c r="AH60" s="88">
        <v>5</v>
      </c>
      <c r="AI60" s="88">
        <v>0</v>
      </c>
      <c r="AJ60" s="88">
        <v>1</v>
      </c>
      <c r="AK60" s="88">
        <v>5</v>
      </c>
      <c r="AL60" s="88">
        <v>5</v>
      </c>
      <c r="AM60" s="88">
        <v>1</v>
      </c>
      <c r="AN60" s="88">
        <v>3</v>
      </c>
      <c r="AO60" s="88">
        <v>5</v>
      </c>
      <c r="AP60" s="88">
        <v>0</v>
      </c>
      <c r="AQ60" s="90">
        <v>0</v>
      </c>
      <c r="AR60" s="96">
        <v>81</v>
      </c>
      <c r="AS60" s="98"/>
      <c r="AT60" s="99">
        <v>81</v>
      </c>
      <c r="AU60" s="14">
        <v>17</v>
      </c>
      <c r="AV60" s="7"/>
      <c r="AW60" s="7"/>
      <c r="AX60" s="13">
        <v>9</v>
      </c>
      <c r="AY60" s="9"/>
      <c r="AZ60" s="9"/>
      <c r="BA60" s="9"/>
      <c r="BB60" s="9"/>
      <c r="BD60" s="12">
        <f t="shared" si="3"/>
        <v>9</v>
      </c>
      <c r="BE60" s="8">
        <f>COUNTIF(E59:J59,1)</f>
        <v>1</v>
      </c>
      <c r="BF60" s="8">
        <f>COUNTIF(L59:W59,1)</f>
        <v>3</v>
      </c>
      <c r="BG60" s="8">
        <f>COUNTIF(Y59:AP59,1)</f>
        <v>3</v>
      </c>
      <c r="BH60" s="8">
        <f>COUNTIF(AF59:AQ59,1)</f>
        <v>2</v>
      </c>
      <c r="BJ60" s="12" t="e">
        <f t="shared" si="4"/>
        <v>#REF!</v>
      </c>
      <c r="BK60" s="8" t="e">
        <f>COUNTIF(#REF!,2)</f>
        <v>#REF!</v>
      </c>
      <c r="BL60" s="8">
        <f>COUNTIF(F59:Q59,2)</f>
        <v>0</v>
      </c>
      <c r="BM60" s="8">
        <f>COUNTIF(S59:AD59,2)</f>
        <v>2</v>
      </c>
      <c r="BN60" s="8">
        <f>COUNTIF(AF59:AQ59,2)</f>
        <v>0</v>
      </c>
      <c r="BP60" s="12" t="e">
        <f t="shared" si="5"/>
        <v>#REF!</v>
      </c>
      <c r="BQ60" s="8" t="e">
        <f>COUNTIF(#REF!,3)</f>
        <v>#REF!</v>
      </c>
      <c r="BR60" s="8">
        <f>COUNTIF(F59:Q59,3)</f>
        <v>3</v>
      </c>
      <c r="BS60" s="8">
        <f>COUNTIF(S59:AD59,3)</f>
        <v>1</v>
      </c>
      <c r="BT60" s="8">
        <f>COUNTIF(AF59:AQ59,3)</f>
        <v>1</v>
      </c>
    </row>
    <row r="61" spans="1:72" s="2" customFormat="1" ht="12.75" customHeight="1" thickBot="1">
      <c r="A61" s="88">
        <v>49</v>
      </c>
      <c r="B61" s="89" t="s">
        <v>90</v>
      </c>
      <c r="C61" s="88" t="s">
        <v>89</v>
      </c>
      <c r="D61" s="88" t="s">
        <v>41</v>
      </c>
      <c r="E61" s="100"/>
      <c r="F61" s="92">
        <v>0</v>
      </c>
      <c r="G61" s="88">
        <v>2</v>
      </c>
      <c r="H61" s="88">
        <v>5</v>
      </c>
      <c r="I61" s="88">
        <v>5</v>
      </c>
      <c r="J61" s="88">
        <v>3</v>
      </c>
      <c r="K61" s="97">
        <v>3</v>
      </c>
      <c r="L61" s="88">
        <v>3</v>
      </c>
      <c r="M61" s="88">
        <v>0</v>
      </c>
      <c r="N61" s="88">
        <v>3</v>
      </c>
      <c r="O61" s="88">
        <v>5</v>
      </c>
      <c r="P61" s="88">
        <v>3</v>
      </c>
      <c r="Q61" s="90">
        <v>3</v>
      </c>
      <c r="R61" s="96">
        <v>35</v>
      </c>
      <c r="S61" s="92">
        <v>0</v>
      </c>
      <c r="T61" s="88">
        <v>0</v>
      </c>
      <c r="U61" s="88">
        <v>5</v>
      </c>
      <c r="V61" s="88">
        <v>5</v>
      </c>
      <c r="W61" s="88">
        <v>1</v>
      </c>
      <c r="X61" s="97">
        <v>5</v>
      </c>
      <c r="Y61" s="88">
        <v>3</v>
      </c>
      <c r="Z61" s="88">
        <v>5</v>
      </c>
      <c r="AA61" s="88">
        <v>3</v>
      </c>
      <c r="AB61" s="88">
        <v>5</v>
      </c>
      <c r="AC61" s="88">
        <v>1</v>
      </c>
      <c r="AD61" s="90">
        <v>3</v>
      </c>
      <c r="AE61" s="96">
        <v>71</v>
      </c>
      <c r="AF61" s="92">
        <v>1</v>
      </c>
      <c r="AG61" s="88">
        <v>2</v>
      </c>
      <c r="AH61" s="88">
        <v>5</v>
      </c>
      <c r="AI61" s="88">
        <v>3</v>
      </c>
      <c r="AJ61" s="88">
        <v>1</v>
      </c>
      <c r="AK61" s="88">
        <v>3</v>
      </c>
      <c r="AL61" s="88">
        <v>2</v>
      </c>
      <c r="AM61" s="88">
        <v>2</v>
      </c>
      <c r="AN61" s="88">
        <v>5</v>
      </c>
      <c r="AO61" s="88">
        <v>3</v>
      </c>
      <c r="AP61" s="88">
        <v>0</v>
      </c>
      <c r="AQ61" s="90">
        <v>3</v>
      </c>
      <c r="AR61" s="96">
        <v>101</v>
      </c>
      <c r="AS61" s="98"/>
      <c r="AT61" s="99">
        <v>101</v>
      </c>
      <c r="AU61" s="14">
        <v>15</v>
      </c>
      <c r="AV61" s="7"/>
      <c r="AW61" s="7"/>
      <c r="AX61" s="13"/>
      <c r="AY61" s="9"/>
      <c r="AZ61" s="9"/>
      <c r="BA61" s="9"/>
      <c r="BB61" s="9"/>
      <c r="BD61" s="12">
        <f t="shared" si="3"/>
        <v>6</v>
      </c>
      <c r="BE61" s="8">
        <f>COUNTIF(E61:J61,1)</f>
        <v>0</v>
      </c>
      <c r="BF61" s="8">
        <f>COUNTIF(L61:W61,1)</f>
        <v>1</v>
      </c>
      <c r="BG61" s="8">
        <f>COUNTIF(Y61:AP61,1)</f>
        <v>3</v>
      </c>
      <c r="BH61" s="8">
        <f>COUNTIF(AF61:AQ61,1)</f>
        <v>2</v>
      </c>
      <c r="BJ61" s="12" t="e">
        <f t="shared" si="4"/>
        <v>#REF!</v>
      </c>
      <c r="BK61" s="8" t="e">
        <f>COUNTIF(#REF!,2)</f>
        <v>#REF!</v>
      </c>
      <c r="BL61" s="8">
        <f>COUNTIF(F61:Q61,2)</f>
        <v>1</v>
      </c>
      <c r="BM61" s="8">
        <f>COUNTIF(S61:AD61,2)</f>
        <v>0</v>
      </c>
      <c r="BN61" s="8">
        <f>COUNTIF(AF61:AQ61,2)</f>
        <v>3</v>
      </c>
      <c r="BP61" s="12" t="e">
        <f t="shared" si="5"/>
        <v>#REF!</v>
      </c>
      <c r="BQ61" s="8" t="e">
        <f>COUNTIF(#REF!,3)</f>
        <v>#REF!</v>
      </c>
      <c r="BR61" s="8">
        <f>COUNTIF(F61:Q61,3)</f>
        <v>6</v>
      </c>
      <c r="BS61" s="8">
        <f>COUNTIF(S61:AD61,3)</f>
        <v>3</v>
      </c>
      <c r="BT61" s="8">
        <f>COUNTIF(AF61:AQ61,3)</f>
        <v>4</v>
      </c>
    </row>
    <row r="62" spans="1:72" ht="12.75" customHeight="1" thickBot="1">
      <c r="A62" s="88">
        <v>48</v>
      </c>
      <c r="B62" s="89" t="s">
        <v>88</v>
      </c>
      <c r="C62" s="88" t="s">
        <v>89</v>
      </c>
      <c r="D62" s="88" t="s">
        <v>41</v>
      </c>
      <c r="E62" s="96"/>
      <c r="F62" s="92">
        <v>3</v>
      </c>
      <c r="G62" s="88">
        <v>2</v>
      </c>
      <c r="H62" s="88">
        <v>5</v>
      </c>
      <c r="I62" s="88">
        <v>5</v>
      </c>
      <c r="J62" s="88">
        <v>2</v>
      </c>
      <c r="K62" s="97">
        <v>5</v>
      </c>
      <c r="L62" s="88">
        <v>5</v>
      </c>
      <c r="M62" s="88">
        <v>5</v>
      </c>
      <c r="N62" s="88">
        <v>5</v>
      </c>
      <c r="O62" s="88">
        <v>5</v>
      </c>
      <c r="P62" s="88">
        <v>5</v>
      </c>
      <c r="Q62" s="90">
        <v>3</v>
      </c>
      <c r="R62" s="96">
        <v>50</v>
      </c>
      <c r="S62" s="92">
        <v>5</v>
      </c>
      <c r="T62" s="88">
        <v>5</v>
      </c>
      <c r="U62" s="88">
        <v>5</v>
      </c>
      <c r="V62" s="88">
        <v>5</v>
      </c>
      <c r="W62" s="88">
        <v>5</v>
      </c>
      <c r="X62" s="97">
        <v>5</v>
      </c>
      <c r="Y62" s="88">
        <v>5</v>
      </c>
      <c r="Z62" s="88">
        <v>5</v>
      </c>
      <c r="AA62" s="88">
        <v>5</v>
      </c>
      <c r="AB62" s="88">
        <v>5</v>
      </c>
      <c r="AC62" s="88">
        <v>5</v>
      </c>
      <c r="AD62" s="90">
        <v>3</v>
      </c>
      <c r="AE62" s="96">
        <v>108</v>
      </c>
      <c r="AF62" s="92">
        <v>3</v>
      </c>
      <c r="AG62" s="88">
        <v>5</v>
      </c>
      <c r="AH62" s="88">
        <v>5</v>
      </c>
      <c r="AI62" s="88">
        <v>3</v>
      </c>
      <c r="AJ62" s="88">
        <v>3</v>
      </c>
      <c r="AK62" s="88">
        <v>5</v>
      </c>
      <c r="AL62" s="88">
        <v>1</v>
      </c>
      <c r="AM62" s="88">
        <v>2</v>
      </c>
      <c r="AN62" s="88">
        <v>3</v>
      </c>
      <c r="AO62" s="88">
        <v>5</v>
      </c>
      <c r="AP62" s="88">
        <v>5</v>
      </c>
      <c r="AQ62" s="90">
        <v>3</v>
      </c>
      <c r="AR62" s="96">
        <v>151</v>
      </c>
      <c r="AS62" s="98"/>
      <c r="AT62" s="99">
        <v>151</v>
      </c>
      <c r="AU62" s="14">
        <v>13</v>
      </c>
      <c r="AV62" s="15"/>
      <c r="AW62" s="15"/>
      <c r="AX62" s="13"/>
      <c r="AY62" s="9"/>
      <c r="AZ62" s="9"/>
      <c r="BA62" s="9"/>
      <c r="BB62" s="9"/>
      <c r="BD62" s="12">
        <f t="shared" si="3"/>
        <v>2</v>
      </c>
      <c r="BE62" s="8">
        <f>COUNTIF(E62:J62,1)</f>
        <v>0</v>
      </c>
      <c r="BF62" s="8">
        <f>COUNTIF(L62:W62,1)</f>
        <v>0</v>
      </c>
      <c r="BG62" s="8">
        <f>COUNTIF(Y62:AP62,1)</f>
        <v>1</v>
      </c>
      <c r="BH62" s="8">
        <f>COUNTIF(AF62:AQ62,1)</f>
        <v>1</v>
      </c>
      <c r="BJ62" s="12" t="e">
        <f t="shared" si="4"/>
        <v>#REF!</v>
      </c>
      <c r="BK62" s="8" t="e">
        <f>COUNTIF(#REF!,2)</f>
        <v>#REF!</v>
      </c>
      <c r="BL62" s="8">
        <f>COUNTIF(F62:Q62,2)</f>
        <v>2</v>
      </c>
      <c r="BM62" s="8">
        <f>COUNTIF(S62:AD62,2)</f>
        <v>0</v>
      </c>
      <c r="BN62" s="8">
        <f>COUNTIF(AF62:AQ62,2)</f>
        <v>1</v>
      </c>
      <c r="BP62" s="12" t="e">
        <f t="shared" si="5"/>
        <v>#REF!</v>
      </c>
      <c r="BQ62" s="8" t="e">
        <f>COUNTIF(#REF!,3)</f>
        <v>#REF!</v>
      </c>
      <c r="BR62" s="8">
        <f>COUNTIF(F62:Q62,3)</f>
        <v>2</v>
      </c>
      <c r="BS62" s="8">
        <f>COUNTIF(S62:AD62,3)</f>
        <v>1</v>
      </c>
      <c r="BT62" s="8">
        <f>COUNTIF(AF62:AQ62,3)</f>
        <v>5</v>
      </c>
    </row>
    <row r="63" spans="47:72" ht="12.75" customHeight="1" thickBot="1">
      <c r="AU63" s="14"/>
      <c r="AV63" s="15"/>
      <c r="AW63" s="15"/>
      <c r="AX63" s="13"/>
      <c r="AY63" s="9"/>
      <c r="AZ63" s="9"/>
      <c r="BA63" s="9"/>
      <c r="BB63" s="9"/>
      <c r="BD63" s="12"/>
      <c r="BE63" s="8" t="e">
        <f>COUNTIF(#REF!,1)</f>
        <v>#REF!</v>
      </c>
      <c r="BF63" s="8"/>
      <c r="BG63" s="8"/>
      <c r="BH63" s="8"/>
      <c r="BJ63" s="12"/>
      <c r="BK63" s="8" t="e">
        <f>COUNTIF(#REF!,2)</f>
        <v>#REF!</v>
      </c>
      <c r="BL63" s="8"/>
      <c r="BM63" s="8"/>
      <c r="BN63" s="8"/>
      <c r="BP63" s="12"/>
      <c r="BQ63" s="8" t="e">
        <f>COUNTIF(#REF!,3)</f>
        <v>#REF!</v>
      </c>
      <c r="BR63" s="8"/>
      <c r="BS63" s="8"/>
      <c r="BT63" s="8"/>
    </row>
    <row r="64" spans="1:72" ht="12.75" customHeight="1" thickBot="1">
      <c r="A64" s="35">
        <v>57</v>
      </c>
      <c r="B64" s="36" t="s">
        <v>97</v>
      </c>
      <c r="C64" s="35" t="s">
        <v>94</v>
      </c>
      <c r="D64" s="35" t="s">
        <v>41</v>
      </c>
      <c r="E64" s="45"/>
      <c r="F64" s="38">
        <v>5</v>
      </c>
      <c r="G64" s="35">
        <v>2</v>
      </c>
      <c r="H64" s="35">
        <v>1</v>
      </c>
      <c r="I64" s="35">
        <v>5</v>
      </c>
      <c r="J64" s="35">
        <v>5</v>
      </c>
      <c r="K64" s="39">
        <v>5</v>
      </c>
      <c r="L64" s="35">
        <v>5</v>
      </c>
      <c r="M64" s="35">
        <v>5</v>
      </c>
      <c r="N64" s="35">
        <v>3</v>
      </c>
      <c r="O64" s="35">
        <v>5</v>
      </c>
      <c r="P64" s="35">
        <v>5</v>
      </c>
      <c r="Q64" s="37">
        <v>2</v>
      </c>
      <c r="R64" s="45">
        <v>48</v>
      </c>
      <c r="S64" s="38">
        <v>5</v>
      </c>
      <c r="T64" s="35">
        <v>2</v>
      </c>
      <c r="U64" s="35">
        <v>5</v>
      </c>
      <c r="V64" s="35">
        <v>5</v>
      </c>
      <c r="W64" s="35">
        <v>5</v>
      </c>
      <c r="X64" s="39">
        <v>3</v>
      </c>
      <c r="Y64" s="35">
        <v>5</v>
      </c>
      <c r="Z64" s="35">
        <v>3</v>
      </c>
      <c r="AA64" s="35">
        <v>5</v>
      </c>
      <c r="AB64" s="35">
        <v>5</v>
      </c>
      <c r="AC64" s="35">
        <v>5</v>
      </c>
      <c r="AD64" s="37">
        <v>0</v>
      </c>
      <c r="AE64" s="45">
        <v>96</v>
      </c>
      <c r="AF64" s="38">
        <v>5</v>
      </c>
      <c r="AG64" s="35">
        <v>1</v>
      </c>
      <c r="AH64" s="35">
        <v>3</v>
      </c>
      <c r="AI64" s="35">
        <v>5</v>
      </c>
      <c r="AJ64" s="35">
        <v>5</v>
      </c>
      <c r="AK64" s="35">
        <v>3</v>
      </c>
      <c r="AL64" s="35">
        <v>5</v>
      </c>
      <c r="AM64" s="35">
        <v>5</v>
      </c>
      <c r="AN64" s="35">
        <v>5</v>
      </c>
      <c r="AO64" s="35">
        <v>5</v>
      </c>
      <c r="AP64" s="35">
        <v>5</v>
      </c>
      <c r="AQ64" s="37">
        <v>0</v>
      </c>
      <c r="AR64" s="45">
        <v>143</v>
      </c>
      <c r="AS64" s="40"/>
      <c r="AT64" s="46">
        <v>143</v>
      </c>
      <c r="AU64" s="43">
        <v>20</v>
      </c>
      <c r="AV64" s="7"/>
      <c r="AW64" s="7"/>
      <c r="AX64" s="13"/>
      <c r="AY64" s="9"/>
      <c r="AZ64" s="9"/>
      <c r="BA64" s="9"/>
      <c r="BB64" s="9"/>
      <c r="BD64" s="12" t="e">
        <f t="shared" si="3"/>
        <v>#REF!</v>
      </c>
      <c r="BE64" s="8" t="e">
        <f>COUNTIF(#REF!,1)</f>
        <v>#REF!</v>
      </c>
      <c r="BF64" s="8" t="e">
        <f>COUNTIF(#REF!,1)</f>
        <v>#REF!</v>
      </c>
      <c r="BG64" s="8" t="e">
        <f>COUNTIF(#REF!,1)</f>
        <v>#REF!</v>
      </c>
      <c r="BH64" s="8" t="e">
        <f>COUNTIF(#REF!,1)</f>
        <v>#REF!</v>
      </c>
      <c r="BJ64" s="12" t="e">
        <f t="shared" si="4"/>
        <v>#REF!</v>
      </c>
      <c r="BK64" s="8" t="e">
        <f>COUNTIF(#REF!,2)</f>
        <v>#REF!</v>
      </c>
      <c r="BL64" s="8" t="e">
        <f>COUNTIF(#REF!,2)</f>
        <v>#REF!</v>
      </c>
      <c r="BM64" s="8" t="e">
        <f>COUNTIF(#REF!,2)</f>
        <v>#REF!</v>
      </c>
      <c r="BN64" s="8" t="e">
        <f>COUNTIF(#REF!,2)</f>
        <v>#REF!</v>
      </c>
      <c r="BP64" s="12" t="e">
        <f t="shared" si="5"/>
        <v>#REF!</v>
      </c>
      <c r="BQ64" s="8" t="e">
        <f>COUNTIF(#REF!,3)</f>
        <v>#REF!</v>
      </c>
      <c r="BR64" s="8" t="e">
        <f>COUNTIF(#REF!,3)</f>
        <v>#REF!</v>
      </c>
      <c r="BS64" s="8" t="e">
        <f>COUNTIF(#REF!,3)</f>
        <v>#REF!</v>
      </c>
      <c r="BT64" s="8" t="e">
        <f>COUNTIF(#REF!,3)</f>
        <v>#REF!</v>
      </c>
    </row>
    <row r="65" spans="1:72" ht="13.5" thickBot="1">
      <c r="A65" s="35">
        <v>58</v>
      </c>
      <c r="B65" s="36" t="s">
        <v>98</v>
      </c>
      <c r="C65" s="35" t="s">
        <v>94</v>
      </c>
      <c r="D65" s="35" t="s">
        <v>41</v>
      </c>
      <c r="E65" s="47"/>
      <c r="F65" s="38">
        <v>5</v>
      </c>
      <c r="G65" s="35">
        <v>5</v>
      </c>
      <c r="H65" s="35">
        <v>5</v>
      </c>
      <c r="I65" s="35">
        <v>5</v>
      </c>
      <c r="J65" s="35">
        <v>5</v>
      </c>
      <c r="K65" s="39">
        <v>3</v>
      </c>
      <c r="L65" s="35">
        <v>5</v>
      </c>
      <c r="M65" s="35">
        <v>5</v>
      </c>
      <c r="N65" s="35">
        <v>5</v>
      </c>
      <c r="O65" s="35">
        <v>5</v>
      </c>
      <c r="P65" s="35">
        <v>5</v>
      </c>
      <c r="Q65" s="37">
        <v>5</v>
      </c>
      <c r="R65" s="47">
        <v>58</v>
      </c>
      <c r="S65" s="38">
        <v>5</v>
      </c>
      <c r="T65" s="35">
        <v>5</v>
      </c>
      <c r="U65" s="35">
        <v>5</v>
      </c>
      <c r="V65" s="35">
        <v>5</v>
      </c>
      <c r="W65" s="35">
        <v>5</v>
      </c>
      <c r="X65" s="39">
        <v>5</v>
      </c>
      <c r="Y65" s="35">
        <v>5</v>
      </c>
      <c r="Z65" s="35">
        <v>5</v>
      </c>
      <c r="AA65" s="35">
        <v>5</v>
      </c>
      <c r="AB65" s="35">
        <v>5</v>
      </c>
      <c r="AC65" s="35">
        <v>5</v>
      </c>
      <c r="AD65" s="37">
        <v>0</v>
      </c>
      <c r="AE65" s="45">
        <v>113</v>
      </c>
      <c r="AF65" s="38">
        <v>5</v>
      </c>
      <c r="AG65" s="35">
        <v>0</v>
      </c>
      <c r="AH65" s="35">
        <v>1</v>
      </c>
      <c r="AI65" s="35">
        <v>5</v>
      </c>
      <c r="AJ65" s="35">
        <v>5</v>
      </c>
      <c r="AK65" s="35">
        <v>5</v>
      </c>
      <c r="AL65" s="35">
        <v>5</v>
      </c>
      <c r="AM65" s="35">
        <v>5</v>
      </c>
      <c r="AN65" s="35">
        <v>5</v>
      </c>
      <c r="AO65" s="35">
        <v>5</v>
      </c>
      <c r="AP65" s="35">
        <v>5</v>
      </c>
      <c r="AQ65" s="37">
        <v>0</v>
      </c>
      <c r="AR65" s="45">
        <v>159</v>
      </c>
      <c r="AS65" s="40"/>
      <c r="AT65" s="46">
        <v>159</v>
      </c>
      <c r="AU65" s="14">
        <v>17</v>
      </c>
      <c r="AX65" s="13"/>
      <c r="AY65" s="9"/>
      <c r="AZ65" s="9"/>
      <c r="BA65" s="9"/>
      <c r="BB65" s="9"/>
      <c r="BD65" s="12">
        <f>BE65+BF65+BG65+BH65</f>
        <v>5</v>
      </c>
      <c r="BE65" s="8">
        <f>COUNTIF(E90:J90,1)</f>
        <v>2</v>
      </c>
      <c r="BF65" s="8">
        <f>COUNTIF(L90:W90,1)</f>
        <v>1</v>
      </c>
      <c r="BG65" s="8">
        <f>COUNTIF(Y90:AP90,1)</f>
        <v>1</v>
      </c>
      <c r="BH65" s="8">
        <f>COUNTIF(AF90:AQ90,1)</f>
        <v>1</v>
      </c>
      <c r="BJ65" s="12" t="e">
        <f>BK65+BL65+BM65+BN65</f>
        <v>#REF!</v>
      </c>
      <c r="BK65" s="8" t="e">
        <f>COUNTIF(#REF!,2)</f>
        <v>#REF!</v>
      </c>
      <c r="BL65" s="8">
        <f>COUNTIF(F90:Q90,2)</f>
        <v>1</v>
      </c>
      <c r="BM65" s="8">
        <f>COUNTIF(S90:AD90,2)</f>
        <v>0</v>
      </c>
      <c r="BN65" s="8">
        <f>COUNTIF(AF90:AQ90,2)</f>
        <v>0</v>
      </c>
      <c r="BP65" s="12" t="e">
        <f>BQ65+BR65+BS65+BT65</f>
        <v>#REF!</v>
      </c>
      <c r="BQ65" s="8" t="e">
        <f>COUNTIF(#REF!,3)</f>
        <v>#REF!</v>
      </c>
      <c r="BR65" s="8">
        <f>COUNTIF(F90:Q90,3)</f>
        <v>2</v>
      </c>
      <c r="BS65" s="8">
        <f>COUNTIF(S90:AD90,3)</f>
        <v>2</v>
      </c>
      <c r="BT65" s="8">
        <f>COUNTIF(AF90:AQ90,3)</f>
        <v>1</v>
      </c>
    </row>
    <row r="66" spans="1:72" ht="13.5" thickBot="1">
      <c r="A66" s="35">
        <v>55</v>
      </c>
      <c r="B66" s="36" t="s">
        <v>93</v>
      </c>
      <c r="C66" s="35" t="s">
        <v>94</v>
      </c>
      <c r="D66" s="35" t="s">
        <v>41</v>
      </c>
      <c r="E66" s="47"/>
      <c r="F66" s="38" t="s">
        <v>126</v>
      </c>
      <c r="G66" s="35" t="s">
        <v>127</v>
      </c>
      <c r="H66" s="35" t="s">
        <v>126</v>
      </c>
      <c r="I66" s="35"/>
      <c r="J66" s="35" t="s">
        <v>128</v>
      </c>
      <c r="K66" s="39" t="s">
        <v>134</v>
      </c>
      <c r="L66" s="35" t="s">
        <v>137</v>
      </c>
      <c r="M66" s="35" t="s">
        <v>132</v>
      </c>
      <c r="N66" s="35" t="s">
        <v>134</v>
      </c>
      <c r="O66" s="35" t="s">
        <v>133</v>
      </c>
      <c r="P66" s="35" t="s">
        <v>132</v>
      </c>
      <c r="Q66" s="37"/>
      <c r="R66" s="47"/>
      <c r="S66" s="38" t="s">
        <v>126</v>
      </c>
      <c r="T66" s="35" t="s">
        <v>127</v>
      </c>
      <c r="U66" s="35" t="s">
        <v>126</v>
      </c>
      <c r="V66" s="35"/>
      <c r="W66" s="35" t="s">
        <v>128</v>
      </c>
      <c r="X66" s="39" t="s">
        <v>134</v>
      </c>
      <c r="Y66" s="35" t="s">
        <v>137</v>
      </c>
      <c r="Z66" s="35" t="s">
        <v>132</v>
      </c>
      <c r="AA66" s="35" t="s">
        <v>134</v>
      </c>
      <c r="AB66" s="35" t="s">
        <v>133</v>
      </c>
      <c r="AC66" s="35" t="s">
        <v>132</v>
      </c>
      <c r="AD66" s="37"/>
      <c r="AE66" s="45"/>
      <c r="AF66" s="38" t="s">
        <v>126</v>
      </c>
      <c r="AG66" s="35" t="s">
        <v>127</v>
      </c>
      <c r="AH66" s="35" t="s">
        <v>126</v>
      </c>
      <c r="AI66" s="35"/>
      <c r="AJ66" s="35" t="s">
        <v>128</v>
      </c>
      <c r="AK66" s="35" t="s">
        <v>134</v>
      </c>
      <c r="AL66" s="35" t="s">
        <v>137</v>
      </c>
      <c r="AM66" s="35" t="s">
        <v>132</v>
      </c>
      <c r="AN66" s="35" t="s">
        <v>134</v>
      </c>
      <c r="AO66" s="35" t="s">
        <v>133</v>
      </c>
      <c r="AP66" s="35" t="s">
        <v>132</v>
      </c>
      <c r="AQ66" s="37"/>
      <c r="AR66" s="45" t="s">
        <v>122</v>
      </c>
      <c r="AS66" s="40"/>
      <c r="AT66" s="46" t="s">
        <v>122</v>
      </c>
      <c r="AU66" s="14">
        <v>15</v>
      </c>
      <c r="AX66" s="13"/>
      <c r="AY66" s="9"/>
      <c r="AZ66" s="9"/>
      <c r="BA66" s="9"/>
      <c r="BB66" s="9"/>
      <c r="BD66" s="12">
        <f>BE66+BF66+BG66+BH66</f>
        <v>9</v>
      </c>
      <c r="BE66" s="8">
        <f>COUNTIF(E69:J69,1)</f>
        <v>1</v>
      </c>
      <c r="BF66" s="8">
        <f>COUNTIF(L69:W69,1)</f>
        <v>3</v>
      </c>
      <c r="BG66" s="8">
        <f>COUNTIF(Y69:AP69,1)</f>
        <v>3</v>
      </c>
      <c r="BH66" s="8">
        <f>COUNTIF(AF69:AQ69,1)</f>
        <v>2</v>
      </c>
      <c r="BJ66" s="12" t="e">
        <f>BK66+BL66+BM66+BN66</f>
        <v>#REF!</v>
      </c>
      <c r="BK66" s="8" t="e">
        <f>COUNTIF(#REF!,2)</f>
        <v>#REF!</v>
      </c>
      <c r="BL66" s="8">
        <f>COUNTIF(F69:Q69,2)</f>
        <v>1</v>
      </c>
      <c r="BM66" s="8">
        <f>COUNTIF(S69:AD69,2)</f>
        <v>0</v>
      </c>
      <c r="BN66" s="8">
        <f>COUNTIF(AF69:AQ69,2)</f>
        <v>2</v>
      </c>
      <c r="BP66" s="12" t="e">
        <f>BQ66+BR66+BS66+BT66</f>
        <v>#REF!</v>
      </c>
      <c r="BQ66" s="8" t="e">
        <f>COUNTIF(#REF!,3)</f>
        <v>#REF!</v>
      </c>
      <c r="BR66" s="8">
        <f>COUNTIF(F69:Q69,3)</f>
        <v>2</v>
      </c>
      <c r="BS66" s="8">
        <f>COUNTIF(S69:AD69,3)</f>
        <v>0</v>
      </c>
      <c r="BT66" s="8">
        <f>COUNTIF(AF69:AQ69,3)</f>
        <v>1</v>
      </c>
    </row>
    <row r="67" spans="1:72" ht="13.5" thickBot="1">
      <c r="A67" s="35">
        <v>59</v>
      </c>
      <c r="B67" s="36" t="s">
        <v>99</v>
      </c>
      <c r="C67" s="35" t="s">
        <v>94</v>
      </c>
      <c r="D67" s="35" t="s">
        <v>41</v>
      </c>
      <c r="E67" s="47"/>
      <c r="F67" s="38">
        <v>3</v>
      </c>
      <c r="G67" s="35">
        <v>5</v>
      </c>
      <c r="H67" s="35">
        <v>3</v>
      </c>
      <c r="I67" s="35">
        <v>5</v>
      </c>
      <c r="J67" s="35">
        <v>5</v>
      </c>
      <c r="K67" s="39">
        <v>3</v>
      </c>
      <c r="L67" s="35">
        <v>5</v>
      </c>
      <c r="M67" s="35">
        <v>3</v>
      </c>
      <c r="N67" s="35">
        <v>3</v>
      </c>
      <c r="O67" s="35">
        <v>5</v>
      </c>
      <c r="P67" s="35">
        <v>3</v>
      </c>
      <c r="Q67" s="37">
        <v>0</v>
      </c>
      <c r="R67" s="47">
        <v>43</v>
      </c>
      <c r="S67" s="38">
        <v>1</v>
      </c>
      <c r="T67" s="35">
        <v>1</v>
      </c>
      <c r="U67" s="35">
        <v>0</v>
      </c>
      <c r="V67" s="35">
        <v>3</v>
      </c>
      <c r="W67" s="35">
        <v>0</v>
      </c>
      <c r="X67" s="39">
        <v>3</v>
      </c>
      <c r="Y67" s="35">
        <v>1</v>
      </c>
      <c r="Z67" s="35">
        <v>3</v>
      </c>
      <c r="AA67" s="35">
        <v>0</v>
      </c>
      <c r="AB67" s="35">
        <v>5</v>
      </c>
      <c r="AC67" s="35">
        <v>5</v>
      </c>
      <c r="AD67" s="37">
        <v>2</v>
      </c>
      <c r="AE67" s="45">
        <v>67</v>
      </c>
      <c r="AF67" s="38">
        <v>1</v>
      </c>
      <c r="AG67" s="35">
        <v>0</v>
      </c>
      <c r="AH67" s="35">
        <v>1</v>
      </c>
      <c r="AI67" s="35">
        <v>2</v>
      </c>
      <c r="AJ67" s="35">
        <v>0</v>
      </c>
      <c r="AK67" s="35">
        <v>3</v>
      </c>
      <c r="AL67" s="35">
        <v>0</v>
      </c>
      <c r="AM67" s="35">
        <v>3</v>
      </c>
      <c r="AN67" s="35">
        <v>0</v>
      </c>
      <c r="AO67" s="35">
        <v>5</v>
      </c>
      <c r="AP67" s="35">
        <v>3</v>
      </c>
      <c r="AQ67" s="37">
        <v>0</v>
      </c>
      <c r="AR67" s="45">
        <v>85</v>
      </c>
      <c r="AS67" s="40"/>
      <c r="AT67" s="46">
        <v>85</v>
      </c>
      <c r="AU67" s="43"/>
      <c r="AX67" s="13"/>
      <c r="AY67" s="9"/>
      <c r="AZ67" s="9"/>
      <c r="BA67" s="9"/>
      <c r="BB67" s="9"/>
      <c r="BD67" s="12">
        <f>BE67+BF67+BG67+BH67</f>
        <v>3</v>
      </c>
      <c r="BE67" s="8">
        <f>COUNTIF(E64:J64,1)</f>
        <v>1</v>
      </c>
      <c r="BF67" s="8">
        <f>COUNTIF(L64:W64,1)</f>
        <v>0</v>
      </c>
      <c r="BG67" s="8">
        <f>COUNTIF(Y64:AP64,1)</f>
        <v>1</v>
      </c>
      <c r="BH67" s="8">
        <f>COUNTIF(AF64:AQ64,1)</f>
        <v>1</v>
      </c>
      <c r="BJ67" s="12" t="e">
        <f>BK67+BL67+BM67+BN67</f>
        <v>#REF!</v>
      </c>
      <c r="BK67" s="8" t="e">
        <f>COUNTIF(#REF!,2)</f>
        <v>#REF!</v>
      </c>
      <c r="BL67" s="8">
        <f>COUNTIF(F64:Q64,2)</f>
        <v>2</v>
      </c>
      <c r="BM67" s="8">
        <f>COUNTIF(S64:AD64,2)</f>
        <v>1</v>
      </c>
      <c r="BN67" s="8">
        <f>COUNTIF(AF64:AQ64,2)</f>
        <v>0</v>
      </c>
      <c r="BP67" s="12" t="e">
        <f>BQ67+BR67+BS67+BT67</f>
        <v>#REF!</v>
      </c>
      <c r="BQ67" s="8" t="e">
        <f>COUNTIF(#REF!,3)</f>
        <v>#REF!</v>
      </c>
      <c r="BR67" s="8">
        <f>COUNTIF(F64:Q64,3)</f>
        <v>1</v>
      </c>
      <c r="BS67" s="8">
        <f>COUNTIF(S64:AD64,3)</f>
        <v>2</v>
      </c>
      <c r="BT67" s="8">
        <f>COUNTIF(AF64:AQ64,3)</f>
        <v>2</v>
      </c>
    </row>
    <row r="68" spans="47:72" ht="13.5" thickBot="1">
      <c r="AU68" s="14"/>
      <c r="AX68" s="13"/>
      <c r="AY68" s="9"/>
      <c r="AZ68" s="9"/>
      <c r="BA68" s="9"/>
      <c r="BB68" s="9"/>
      <c r="BD68" s="12">
        <f>BE68+BF68+BG68+BH68</f>
        <v>3</v>
      </c>
      <c r="BE68" s="8">
        <f>COUNTIF(E81:J81,1)</f>
        <v>0</v>
      </c>
      <c r="BF68" s="8">
        <f>COUNTIF(L81:W81,1)</f>
        <v>1</v>
      </c>
      <c r="BG68" s="8">
        <f>COUNTIF(Y81:AP81,1)</f>
        <v>1</v>
      </c>
      <c r="BH68" s="8">
        <f>COUNTIF(AF81:AQ81,1)</f>
        <v>1</v>
      </c>
      <c r="BJ68" s="12" t="e">
        <f>BK68+BL68+BM68+BN68</f>
        <v>#REF!</v>
      </c>
      <c r="BK68" s="8" t="e">
        <f>COUNTIF(#REF!,2)</f>
        <v>#REF!</v>
      </c>
      <c r="BL68" s="8">
        <f>COUNTIF(F81:Q81,2)</f>
        <v>1</v>
      </c>
      <c r="BM68" s="8">
        <f>COUNTIF(S81:AD81,2)</f>
        <v>0</v>
      </c>
      <c r="BN68" s="8">
        <f>COUNTIF(AF81:AQ81,2)</f>
        <v>0</v>
      </c>
      <c r="BP68" s="12" t="e">
        <f>BQ68+BR68+BS68+BT68</f>
        <v>#REF!</v>
      </c>
      <c r="BQ68" s="8" t="e">
        <f>COUNTIF(#REF!,3)</f>
        <v>#REF!</v>
      </c>
      <c r="BR68" s="8">
        <f>COUNTIF(F81:Q81,3)</f>
        <v>2</v>
      </c>
      <c r="BS68" s="8">
        <f>COUNTIF(S81:AD81,3)</f>
        <v>2</v>
      </c>
      <c r="BT68" s="8">
        <f>COUNTIF(AF81:AQ81,3)</f>
        <v>1</v>
      </c>
    </row>
    <row r="69" spans="1:72" ht="13.5" thickBot="1">
      <c r="A69" s="88">
        <v>62</v>
      </c>
      <c r="B69" s="89" t="s">
        <v>101</v>
      </c>
      <c r="C69" s="88" t="s">
        <v>100</v>
      </c>
      <c r="D69" s="88" t="s">
        <v>41</v>
      </c>
      <c r="E69" s="96"/>
      <c r="F69" s="92">
        <v>1</v>
      </c>
      <c r="G69" s="88">
        <v>3</v>
      </c>
      <c r="H69" s="88">
        <v>0</v>
      </c>
      <c r="I69" s="88">
        <v>0</v>
      </c>
      <c r="J69" s="88">
        <v>2</v>
      </c>
      <c r="K69" s="97">
        <v>0</v>
      </c>
      <c r="L69" s="88">
        <v>0</v>
      </c>
      <c r="M69" s="88">
        <v>0</v>
      </c>
      <c r="N69" s="88">
        <v>3</v>
      </c>
      <c r="O69" s="88">
        <v>5</v>
      </c>
      <c r="P69" s="88">
        <v>0</v>
      </c>
      <c r="Q69" s="90">
        <v>0</v>
      </c>
      <c r="R69" s="96">
        <v>14</v>
      </c>
      <c r="S69" s="92">
        <v>1</v>
      </c>
      <c r="T69" s="88">
        <v>5</v>
      </c>
      <c r="U69" s="88">
        <v>1</v>
      </c>
      <c r="V69" s="88">
        <v>0</v>
      </c>
      <c r="W69" s="88">
        <v>1</v>
      </c>
      <c r="X69" s="97">
        <v>1</v>
      </c>
      <c r="Y69" s="88">
        <v>0</v>
      </c>
      <c r="Z69" s="88">
        <v>0</v>
      </c>
      <c r="AA69" s="88">
        <v>5</v>
      </c>
      <c r="AB69" s="88">
        <v>5</v>
      </c>
      <c r="AC69" s="88">
        <v>0</v>
      </c>
      <c r="AD69" s="90">
        <v>1</v>
      </c>
      <c r="AE69" s="96">
        <v>34</v>
      </c>
      <c r="AF69" s="92">
        <v>0</v>
      </c>
      <c r="AG69" s="88">
        <v>2</v>
      </c>
      <c r="AH69" s="88">
        <v>0</v>
      </c>
      <c r="AI69" s="88">
        <v>3</v>
      </c>
      <c r="AJ69" s="88">
        <v>2</v>
      </c>
      <c r="AK69" s="88">
        <v>5</v>
      </c>
      <c r="AL69" s="88">
        <v>1</v>
      </c>
      <c r="AM69" s="88">
        <v>1</v>
      </c>
      <c r="AN69" s="88">
        <v>5</v>
      </c>
      <c r="AO69" s="88">
        <v>5</v>
      </c>
      <c r="AP69" s="88">
        <v>5</v>
      </c>
      <c r="AQ69" s="90">
        <v>0</v>
      </c>
      <c r="AR69" s="96">
        <v>63</v>
      </c>
      <c r="AS69" s="98"/>
      <c r="AT69" s="99">
        <v>63</v>
      </c>
      <c r="AU69" s="43">
        <v>20</v>
      </c>
      <c r="AX69" s="13"/>
      <c r="AY69" s="9"/>
      <c r="AZ69" s="9"/>
      <c r="BA69" s="9"/>
      <c r="BB69" s="9"/>
      <c r="BD69" s="12">
        <f>BE69+BF69+BG69+BH69</f>
        <v>4</v>
      </c>
      <c r="BE69" s="8">
        <f>COUNTIF(E71:J71,1)</f>
        <v>2</v>
      </c>
      <c r="BF69" s="8">
        <f>COUNTIF(L71:W71,1)</f>
        <v>2</v>
      </c>
      <c r="BG69" s="8">
        <f>COUNTIF(Y71:AP71,1)</f>
        <v>0</v>
      </c>
      <c r="BH69" s="8">
        <f>COUNTIF(AF71:AQ71,1)</f>
        <v>0</v>
      </c>
      <c r="BJ69" s="12" t="e">
        <f>BK69+BL69+BM69+BN69</f>
        <v>#REF!</v>
      </c>
      <c r="BK69" s="8" t="e">
        <f>COUNTIF(#REF!,2)</f>
        <v>#REF!</v>
      </c>
      <c r="BL69" s="8">
        <f>COUNTIF(F71:Q71,2)</f>
        <v>1</v>
      </c>
      <c r="BM69" s="8">
        <f>COUNTIF(S71:AD71,2)</f>
        <v>1</v>
      </c>
      <c r="BN69" s="8">
        <f>COUNTIF(AF71:AQ71,2)</f>
        <v>1</v>
      </c>
      <c r="BP69" s="12" t="e">
        <f>BQ69+BR69+BS69+BT69</f>
        <v>#REF!</v>
      </c>
      <c r="BQ69" s="8" t="e">
        <f>COUNTIF(#REF!,3)</f>
        <v>#REF!</v>
      </c>
      <c r="BR69" s="8">
        <f>COUNTIF(F71:Q71,3)</f>
        <v>2</v>
      </c>
      <c r="BS69" s="8">
        <f>COUNTIF(S71:AD71,3)</f>
        <v>3</v>
      </c>
      <c r="BT69" s="8">
        <f>COUNTIF(AF71:AQ71,3)</f>
        <v>4</v>
      </c>
    </row>
    <row r="70" spans="1:72" ht="13.5" thickBot="1">
      <c r="A70" s="88">
        <v>63</v>
      </c>
      <c r="B70" s="89" t="s">
        <v>102</v>
      </c>
      <c r="C70" s="88" t="s">
        <v>100</v>
      </c>
      <c r="D70" s="88" t="s">
        <v>41</v>
      </c>
      <c r="E70" s="101"/>
      <c r="F70" s="92">
        <v>1</v>
      </c>
      <c r="G70" s="88">
        <v>5</v>
      </c>
      <c r="H70" s="88">
        <v>0</v>
      </c>
      <c r="I70" s="88">
        <v>2</v>
      </c>
      <c r="J70" s="88">
        <v>5</v>
      </c>
      <c r="K70" s="97">
        <v>2</v>
      </c>
      <c r="L70" s="88">
        <v>3</v>
      </c>
      <c r="M70" s="88">
        <v>1</v>
      </c>
      <c r="N70" s="88">
        <v>5</v>
      </c>
      <c r="O70" s="88">
        <v>5</v>
      </c>
      <c r="P70" s="88">
        <v>0</v>
      </c>
      <c r="Q70" s="90">
        <v>0</v>
      </c>
      <c r="R70" s="101">
        <v>29</v>
      </c>
      <c r="S70" s="92">
        <v>3</v>
      </c>
      <c r="T70" s="88">
        <v>0</v>
      </c>
      <c r="U70" s="88">
        <v>0</v>
      </c>
      <c r="V70" s="88">
        <v>5</v>
      </c>
      <c r="W70" s="88">
        <v>3</v>
      </c>
      <c r="X70" s="97">
        <v>3</v>
      </c>
      <c r="Y70" s="88">
        <v>5</v>
      </c>
      <c r="Z70" s="88">
        <v>1</v>
      </c>
      <c r="AA70" s="88">
        <v>5</v>
      </c>
      <c r="AB70" s="88">
        <v>5</v>
      </c>
      <c r="AC70" s="88">
        <v>0</v>
      </c>
      <c r="AD70" s="90">
        <v>1</v>
      </c>
      <c r="AE70" s="96">
        <v>60</v>
      </c>
      <c r="AF70" s="92">
        <v>5</v>
      </c>
      <c r="AG70" s="88">
        <v>0</v>
      </c>
      <c r="AH70" s="88">
        <v>2</v>
      </c>
      <c r="AI70" s="88">
        <v>5</v>
      </c>
      <c r="AJ70" s="88">
        <v>1</v>
      </c>
      <c r="AK70" s="88">
        <v>0</v>
      </c>
      <c r="AL70" s="88">
        <v>3</v>
      </c>
      <c r="AM70" s="88">
        <v>3</v>
      </c>
      <c r="AN70" s="88">
        <v>5</v>
      </c>
      <c r="AO70" s="88">
        <v>5</v>
      </c>
      <c r="AP70" s="88">
        <v>5</v>
      </c>
      <c r="AQ70" s="90">
        <v>0</v>
      </c>
      <c r="AR70" s="96">
        <v>94</v>
      </c>
      <c r="AS70" s="98"/>
      <c r="AT70" s="99">
        <v>94</v>
      </c>
      <c r="AU70" s="43">
        <v>17</v>
      </c>
      <c r="AX70" s="13"/>
      <c r="AY70" s="9"/>
      <c r="AZ70" s="9"/>
      <c r="BA70" s="9"/>
      <c r="BB70" s="9"/>
      <c r="BD70" s="12"/>
      <c r="BE70" s="8"/>
      <c r="BF70" s="8"/>
      <c r="BG70" s="8"/>
      <c r="BH70" s="8"/>
      <c r="BJ70" s="12"/>
      <c r="BK70" s="8"/>
      <c r="BL70" s="8"/>
      <c r="BM70" s="8"/>
      <c r="BN70" s="8"/>
      <c r="BP70" s="12"/>
      <c r="BQ70" s="8"/>
      <c r="BR70" s="8"/>
      <c r="BS70" s="8"/>
      <c r="BT70" s="8"/>
    </row>
    <row r="71" spans="1:72" ht="13.5" thickBot="1">
      <c r="A71" s="88">
        <v>65</v>
      </c>
      <c r="B71" s="89" t="s">
        <v>104</v>
      </c>
      <c r="C71" s="88" t="s">
        <v>100</v>
      </c>
      <c r="D71" s="88" t="s">
        <v>41</v>
      </c>
      <c r="E71" s="101"/>
      <c r="F71" s="92">
        <v>1</v>
      </c>
      <c r="G71" s="88">
        <v>5</v>
      </c>
      <c r="H71" s="88">
        <v>1</v>
      </c>
      <c r="I71" s="88">
        <v>5</v>
      </c>
      <c r="J71" s="88">
        <v>3</v>
      </c>
      <c r="K71" s="97">
        <v>5</v>
      </c>
      <c r="L71" s="88">
        <v>5</v>
      </c>
      <c r="M71" s="88">
        <v>2</v>
      </c>
      <c r="N71" s="88">
        <v>3</v>
      </c>
      <c r="O71" s="88">
        <v>5</v>
      </c>
      <c r="P71" s="88">
        <v>0</v>
      </c>
      <c r="Q71" s="90">
        <v>1</v>
      </c>
      <c r="R71" s="101">
        <v>36</v>
      </c>
      <c r="S71" s="92">
        <v>2</v>
      </c>
      <c r="T71" s="88">
        <v>5</v>
      </c>
      <c r="U71" s="88">
        <v>1</v>
      </c>
      <c r="V71" s="88">
        <v>5</v>
      </c>
      <c r="W71" s="88">
        <v>5</v>
      </c>
      <c r="X71" s="97">
        <v>3</v>
      </c>
      <c r="Y71" s="88">
        <v>5</v>
      </c>
      <c r="Z71" s="88">
        <v>3</v>
      </c>
      <c r="AA71" s="88">
        <v>5</v>
      </c>
      <c r="AB71" s="88">
        <v>5</v>
      </c>
      <c r="AC71" s="88">
        <v>3</v>
      </c>
      <c r="AD71" s="90">
        <v>0</v>
      </c>
      <c r="AE71" s="96">
        <v>78</v>
      </c>
      <c r="AF71" s="92">
        <v>3</v>
      </c>
      <c r="AG71" s="88">
        <v>5</v>
      </c>
      <c r="AH71" s="88">
        <v>5</v>
      </c>
      <c r="AI71" s="88">
        <v>5</v>
      </c>
      <c r="AJ71" s="88">
        <v>2</v>
      </c>
      <c r="AK71" s="88">
        <v>3</v>
      </c>
      <c r="AL71" s="88">
        <v>3</v>
      </c>
      <c r="AM71" s="88">
        <v>5</v>
      </c>
      <c r="AN71" s="88">
        <v>5</v>
      </c>
      <c r="AO71" s="88">
        <v>5</v>
      </c>
      <c r="AP71" s="88">
        <v>3</v>
      </c>
      <c r="AQ71" s="90">
        <v>0</v>
      </c>
      <c r="AR71" s="96">
        <v>122</v>
      </c>
      <c r="AS71" s="98"/>
      <c r="AT71" s="99">
        <v>122</v>
      </c>
      <c r="AU71" s="43">
        <v>15</v>
      </c>
      <c r="AX71" s="13"/>
      <c r="AY71" s="9"/>
      <c r="AZ71" s="9"/>
      <c r="BA71" s="9"/>
      <c r="BB71" s="9"/>
      <c r="BD71" s="12"/>
      <c r="BE71" s="8"/>
      <c r="BF71" s="8"/>
      <c r="BG71" s="8"/>
      <c r="BH71" s="8"/>
      <c r="BJ71" s="12"/>
      <c r="BK71" s="8"/>
      <c r="BL71" s="8"/>
      <c r="BM71" s="8"/>
      <c r="BN71" s="8"/>
      <c r="BP71" s="12"/>
      <c r="BQ71" s="8"/>
      <c r="BR71" s="8"/>
      <c r="BS71" s="8"/>
      <c r="BT71" s="8"/>
    </row>
    <row r="72" spans="1:72" ht="13.5" thickBot="1">
      <c r="A72" s="88">
        <v>64</v>
      </c>
      <c r="B72" s="89" t="s">
        <v>103</v>
      </c>
      <c r="C72" s="88" t="s">
        <v>100</v>
      </c>
      <c r="D72" s="88" t="s">
        <v>41</v>
      </c>
      <c r="E72" s="101"/>
      <c r="F72" s="92">
        <v>5</v>
      </c>
      <c r="G72" s="88">
        <v>5</v>
      </c>
      <c r="H72" s="88">
        <v>0</v>
      </c>
      <c r="I72" s="88">
        <v>5</v>
      </c>
      <c r="J72" s="88">
        <v>3</v>
      </c>
      <c r="K72" s="97">
        <v>5</v>
      </c>
      <c r="L72" s="88">
        <v>5</v>
      </c>
      <c r="M72" s="88">
        <v>2</v>
      </c>
      <c r="N72" s="88">
        <v>3</v>
      </c>
      <c r="O72" s="88">
        <v>5</v>
      </c>
      <c r="P72" s="88">
        <v>5</v>
      </c>
      <c r="Q72" s="90">
        <v>1</v>
      </c>
      <c r="R72" s="101">
        <v>44</v>
      </c>
      <c r="S72" s="92">
        <v>3</v>
      </c>
      <c r="T72" s="88">
        <v>5</v>
      </c>
      <c r="U72" s="88">
        <v>5</v>
      </c>
      <c r="V72" s="88">
        <v>5</v>
      </c>
      <c r="W72" s="88">
        <v>5</v>
      </c>
      <c r="X72" s="97">
        <v>3</v>
      </c>
      <c r="Y72" s="88">
        <v>5</v>
      </c>
      <c r="Z72" s="88">
        <v>3</v>
      </c>
      <c r="AA72" s="88">
        <v>3</v>
      </c>
      <c r="AB72" s="88">
        <v>5</v>
      </c>
      <c r="AC72" s="88">
        <v>5</v>
      </c>
      <c r="AD72" s="90">
        <v>1</v>
      </c>
      <c r="AE72" s="96">
        <v>92</v>
      </c>
      <c r="AF72" s="92">
        <v>5</v>
      </c>
      <c r="AG72" s="88">
        <v>3</v>
      </c>
      <c r="AH72" s="88">
        <v>3</v>
      </c>
      <c r="AI72" s="88">
        <v>5</v>
      </c>
      <c r="AJ72" s="88">
        <v>5</v>
      </c>
      <c r="AK72" s="88">
        <v>5</v>
      </c>
      <c r="AL72" s="88">
        <v>5</v>
      </c>
      <c r="AM72" s="88">
        <v>3</v>
      </c>
      <c r="AN72" s="88">
        <v>3</v>
      </c>
      <c r="AO72" s="88">
        <v>5</v>
      </c>
      <c r="AP72" s="88">
        <v>5</v>
      </c>
      <c r="AQ72" s="90">
        <v>2</v>
      </c>
      <c r="AR72" s="96">
        <v>140</v>
      </c>
      <c r="AS72" s="98"/>
      <c r="AT72" s="99">
        <v>140</v>
      </c>
      <c r="AU72" s="43">
        <v>13</v>
      </c>
      <c r="AX72" s="13"/>
      <c r="AY72" s="9"/>
      <c r="AZ72" s="9"/>
      <c r="BA72" s="9"/>
      <c r="BB72" s="9"/>
      <c r="BD72" s="12"/>
      <c r="BE72" s="8"/>
      <c r="BF72" s="8"/>
      <c r="BG72" s="8"/>
      <c r="BH72" s="8"/>
      <c r="BJ72" s="12"/>
      <c r="BK72" s="8"/>
      <c r="BL72" s="8"/>
      <c r="BM72" s="8"/>
      <c r="BN72" s="8"/>
      <c r="BP72" s="12"/>
      <c r="BQ72" s="8"/>
      <c r="BR72" s="8"/>
      <c r="BS72" s="8"/>
      <c r="BT72" s="8"/>
    </row>
    <row r="73" spans="1:72" ht="13.5" thickBot="1">
      <c r="A73" s="88">
        <v>56</v>
      </c>
      <c r="B73" s="89" t="s">
        <v>95</v>
      </c>
      <c r="C73" s="88" t="s">
        <v>100</v>
      </c>
      <c r="D73" s="88" t="s">
        <v>41</v>
      </c>
      <c r="E73" s="101"/>
      <c r="F73" s="92">
        <v>3</v>
      </c>
      <c r="G73" s="88">
        <v>5</v>
      </c>
      <c r="H73" s="88">
        <v>5</v>
      </c>
      <c r="I73" s="88">
        <v>5</v>
      </c>
      <c r="J73" s="88">
        <v>3</v>
      </c>
      <c r="K73" s="97">
        <v>5</v>
      </c>
      <c r="L73" s="88">
        <v>3</v>
      </c>
      <c r="M73" s="88">
        <v>3</v>
      </c>
      <c r="N73" s="88">
        <v>5</v>
      </c>
      <c r="O73" s="88">
        <v>5</v>
      </c>
      <c r="P73" s="88">
        <v>5</v>
      </c>
      <c r="Q73" s="90">
        <v>5</v>
      </c>
      <c r="R73" s="101">
        <v>52</v>
      </c>
      <c r="S73" s="92">
        <v>5</v>
      </c>
      <c r="T73" s="88">
        <v>5</v>
      </c>
      <c r="U73" s="88">
        <v>0</v>
      </c>
      <c r="V73" s="88">
        <v>5</v>
      </c>
      <c r="W73" s="88">
        <v>3</v>
      </c>
      <c r="X73" s="97">
        <v>3</v>
      </c>
      <c r="Y73" s="88">
        <v>5</v>
      </c>
      <c r="Z73" s="88">
        <v>5</v>
      </c>
      <c r="AA73" s="88">
        <v>5</v>
      </c>
      <c r="AB73" s="88">
        <v>5</v>
      </c>
      <c r="AC73" s="88">
        <v>5</v>
      </c>
      <c r="AD73" s="90">
        <v>1</v>
      </c>
      <c r="AE73" s="96">
        <v>99</v>
      </c>
      <c r="AF73" s="92">
        <v>0</v>
      </c>
      <c r="AG73" s="88">
        <v>5</v>
      </c>
      <c r="AH73" s="88">
        <v>3</v>
      </c>
      <c r="AI73" s="88">
        <v>5</v>
      </c>
      <c r="AJ73" s="88">
        <v>3</v>
      </c>
      <c r="AK73" s="88">
        <v>3</v>
      </c>
      <c r="AL73" s="88">
        <v>5</v>
      </c>
      <c r="AM73" s="88">
        <v>5</v>
      </c>
      <c r="AN73" s="88">
        <v>5</v>
      </c>
      <c r="AO73" s="88">
        <v>5</v>
      </c>
      <c r="AP73" s="88">
        <v>3</v>
      </c>
      <c r="AQ73" s="90">
        <v>1</v>
      </c>
      <c r="AR73" s="96">
        <v>142</v>
      </c>
      <c r="AS73" s="98"/>
      <c r="AT73" s="99">
        <v>142</v>
      </c>
      <c r="AU73" s="43"/>
      <c r="AX73" s="13"/>
      <c r="AY73" s="9"/>
      <c r="AZ73" s="9"/>
      <c r="BA73" s="9"/>
      <c r="BB73" s="9"/>
      <c r="BD73" s="12"/>
      <c r="BE73" s="8"/>
      <c r="BF73" s="8"/>
      <c r="BG73" s="8"/>
      <c r="BH73" s="8"/>
      <c r="BJ73" s="12"/>
      <c r="BK73" s="8"/>
      <c r="BL73" s="8"/>
      <c r="BM73" s="8"/>
      <c r="BN73" s="8"/>
      <c r="BP73" s="12"/>
      <c r="BQ73" s="8"/>
      <c r="BR73" s="8"/>
      <c r="BS73" s="8"/>
      <c r="BT73" s="8"/>
    </row>
    <row r="74" spans="47:72" ht="13.5" thickBot="1">
      <c r="AU74" s="43"/>
      <c r="AX74" s="13"/>
      <c r="AY74" s="9"/>
      <c r="AZ74" s="9"/>
      <c r="BA74" s="9"/>
      <c r="BB74" s="9"/>
      <c r="BD74" s="12"/>
      <c r="BE74" s="8"/>
      <c r="BF74" s="8"/>
      <c r="BG74" s="8"/>
      <c r="BH74" s="8"/>
      <c r="BJ74" s="12"/>
      <c r="BK74" s="8"/>
      <c r="BL74" s="8"/>
      <c r="BM74" s="8"/>
      <c r="BN74" s="8"/>
      <c r="BP74" s="12"/>
      <c r="BQ74" s="8"/>
      <c r="BR74" s="8"/>
      <c r="BS74" s="8"/>
      <c r="BT74" s="8"/>
    </row>
    <row r="75" spans="1:72" ht="13.5" thickBot="1">
      <c r="A75" s="35">
        <v>77</v>
      </c>
      <c r="B75" s="36" t="s">
        <v>116</v>
      </c>
      <c r="C75" s="35" t="s">
        <v>107</v>
      </c>
      <c r="D75" s="35" t="s">
        <v>42</v>
      </c>
      <c r="E75" s="42"/>
      <c r="F75" s="38">
        <v>1</v>
      </c>
      <c r="G75" s="35">
        <v>0</v>
      </c>
      <c r="H75" s="35">
        <v>0</v>
      </c>
      <c r="I75" s="35">
        <v>0</v>
      </c>
      <c r="J75" s="35">
        <v>0</v>
      </c>
      <c r="K75" s="39">
        <v>0</v>
      </c>
      <c r="L75" s="35">
        <v>0</v>
      </c>
      <c r="M75" s="35">
        <v>0</v>
      </c>
      <c r="N75" s="35">
        <v>0</v>
      </c>
      <c r="O75" s="35">
        <v>5</v>
      </c>
      <c r="P75" s="35">
        <v>0</v>
      </c>
      <c r="Q75" s="37">
        <v>0</v>
      </c>
      <c r="R75" s="42">
        <v>6</v>
      </c>
      <c r="S75" s="38">
        <v>0</v>
      </c>
      <c r="T75" s="35">
        <v>0</v>
      </c>
      <c r="U75" s="35">
        <v>0</v>
      </c>
      <c r="V75" s="35">
        <v>1</v>
      </c>
      <c r="W75" s="35">
        <v>0</v>
      </c>
      <c r="X75" s="39">
        <v>0</v>
      </c>
      <c r="Y75" s="35">
        <v>0</v>
      </c>
      <c r="Z75" s="35">
        <v>0</v>
      </c>
      <c r="AA75" s="35">
        <v>0</v>
      </c>
      <c r="AB75" s="35">
        <v>3</v>
      </c>
      <c r="AC75" s="35">
        <v>0</v>
      </c>
      <c r="AD75" s="37">
        <v>0</v>
      </c>
      <c r="AE75" s="31">
        <v>10</v>
      </c>
      <c r="AF75" s="38">
        <v>0</v>
      </c>
      <c r="AG75" s="35">
        <v>0</v>
      </c>
      <c r="AH75" s="35">
        <v>0</v>
      </c>
      <c r="AI75" s="35">
        <v>0</v>
      </c>
      <c r="AJ75" s="35">
        <v>0</v>
      </c>
      <c r="AK75" s="35">
        <v>0</v>
      </c>
      <c r="AL75" s="35">
        <v>0</v>
      </c>
      <c r="AM75" s="35">
        <v>0</v>
      </c>
      <c r="AN75" s="35">
        <v>0</v>
      </c>
      <c r="AO75" s="35">
        <v>3</v>
      </c>
      <c r="AP75" s="35">
        <v>0</v>
      </c>
      <c r="AQ75" s="37">
        <v>0</v>
      </c>
      <c r="AR75" s="31">
        <v>13</v>
      </c>
      <c r="AS75" s="40"/>
      <c r="AT75" s="29">
        <v>13</v>
      </c>
      <c r="AU75" s="43">
        <v>20</v>
      </c>
      <c r="AX75" s="13"/>
      <c r="AY75" s="9"/>
      <c r="AZ75" s="9"/>
      <c r="BA75" s="9"/>
      <c r="BB75" s="9"/>
      <c r="BD75" s="12"/>
      <c r="BE75" s="8"/>
      <c r="BF75" s="8"/>
      <c r="BG75" s="8"/>
      <c r="BH75" s="8"/>
      <c r="BJ75" s="12"/>
      <c r="BK75" s="8"/>
      <c r="BL75" s="8"/>
      <c r="BM75" s="8"/>
      <c r="BN75" s="8"/>
      <c r="BP75" s="12"/>
      <c r="BQ75" s="8"/>
      <c r="BR75" s="8"/>
      <c r="BS75" s="8"/>
      <c r="BT75" s="8"/>
    </row>
    <row r="76" spans="1:72" ht="13.5" thickBot="1">
      <c r="A76" s="35">
        <v>68</v>
      </c>
      <c r="B76" s="36" t="s">
        <v>106</v>
      </c>
      <c r="C76" s="35" t="s">
        <v>107</v>
      </c>
      <c r="D76" s="35" t="s">
        <v>42</v>
      </c>
      <c r="E76" s="42"/>
      <c r="F76" s="38">
        <v>0</v>
      </c>
      <c r="G76" s="35">
        <v>0</v>
      </c>
      <c r="H76" s="35">
        <v>0</v>
      </c>
      <c r="I76" s="35">
        <v>0</v>
      </c>
      <c r="J76" s="35">
        <v>0</v>
      </c>
      <c r="K76" s="39">
        <v>0</v>
      </c>
      <c r="L76" s="35">
        <v>0</v>
      </c>
      <c r="M76" s="35">
        <v>0</v>
      </c>
      <c r="N76" s="35">
        <v>0</v>
      </c>
      <c r="O76" s="35">
        <v>5</v>
      </c>
      <c r="P76" s="35">
        <v>1</v>
      </c>
      <c r="Q76" s="37">
        <v>0</v>
      </c>
      <c r="R76" s="42">
        <v>6</v>
      </c>
      <c r="S76" s="38">
        <v>1</v>
      </c>
      <c r="T76" s="35">
        <v>0</v>
      </c>
      <c r="U76" s="35">
        <v>0</v>
      </c>
      <c r="V76" s="35">
        <v>0</v>
      </c>
      <c r="W76" s="35">
        <v>0</v>
      </c>
      <c r="X76" s="39">
        <v>0</v>
      </c>
      <c r="Y76" s="35">
        <v>0</v>
      </c>
      <c r="Z76" s="35">
        <v>0</v>
      </c>
      <c r="AA76" s="35">
        <v>1</v>
      </c>
      <c r="AB76" s="35">
        <v>5</v>
      </c>
      <c r="AC76" s="35">
        <v>0</v>
      </c>
      <c r="AD76" s="37">
        <v>0</v>
      </c>
      <c r="AE76" s="31">
        <v>13</v>
      </c>
      <c r="AF76" s="38">
        <v>0</v>
      </c>
      <c r="AG76" s="35">
        <v>0</v>
      </c>
      <c r="AH76" s="35">
        <v>0</v>
      </c>
      <c r="AI76" s="35">
        <v>0</v>
      </c>
      <c r="AJ76" s="35">
        <v>0</v>
      </c>
      <c r="AK76" s="35">
        <v>1</v>
      </c>
      <c r="AL76" s="35">
        <v>0</v>
      </c>
      <c r="AM76" s="35">
        <v>0</v>
      </c>
      <c r="AN76" s="35">
        <v>1</v>
      </c>
      <c r="AO76" s="35">
        <v>3</v>
      </c>
      <c r="AP76" s="35">
        <v>5</v>
      </c>
      <c r="AQ76" s="37">
        <v>0</v>
      </c>
      <c r="AR76" s="31">
        <v>23</v>
      </c>
      <c r="AS76" s="40"/>
      <c r="AT76" s="29">
        <v>23</v>
      </c>
      <c r="AU76" s="43">
        <v>17</v>
      </c>
      <c r="AX76" s="13"/>
      <c r="AY76" s="9"/>
      <c r="AZ76" s="9"/>
      <c r="BA76" s="9"/>
      <c r="BB76" s="9"/>
      <c r="BD76" s="12"/>
      <c r="BE76" s="8"/>
      <c r="BF76" s="8"/>
      <c r="BG76" s="8"/>
      <c r="BH76" s="8"/>
      <c r="BJ76" s="12"/>
      <c r="BK76" s="8"/>
      <c r="BL76" s="8"/>
      <c r="BM76" s="8"/>
      <c r="BN76" s="8"/>
      <c r="BP76" s="12"/>
      <c r="BQ76" s="8"/>
      <c r="BR76" s="8"/>
      <c r="BS76" s="8"/>
      <c r="BT76" s="8"/>
    </row>
    <row r="77" spans="1:72" ht="13.5" thickBot="1">
      <c r="A77" s="35">
        <v>80</v>
      </c>
      <c r="B77" s="36" t="s">
        <v>119</v>
      </c>
      <c r="C77" s="35" t="s">
        <v>107</v>
      </c>
      <c r="D77" s="35" t="s">
        <v>42</v>
      </c>
      <c r="E77" s="42"/>
      <c r="F77" s="38">
        <v>0</v>
      </c>
      <c r="G77" s="35">
        <v>0</v>
      </c>
      <c r="H77" s="35">
        <v>0</v>
      </c>
      <c r="I77" s="35">
        <v>0</v>
      </c>
      <c r="J77" s="35">
        <v>0</v>
      </c>
      <c r="K77" s="39">
        <v>0</v>
      </c>
      <c r="L77" s="35">
        <v>0</v>
      </c>
      <c r="M77" s="35">
        <v>0</v>
      </c>
      <c r="N77" s="35">
        <v>0</v>
      </c>
      <c r="O77" s="35">
        <v>5</v>
      </c>
      <c r="P77" s="35">
        <v>5</v>
      </c>
      <c r="Q77" s="37">
        <v>0</v>
      </c>
      <c r="R77" s="42">
        <v>10</v>
      </c>
      <c r="S77" s="38">
        <v>0</v>
      </c>
      <c r="T77" s="35">
        <v>0</v>
      </c>
      <c r="U77" s="35">
        <v>0</v>
      </c>
      <c r="V77" s="35">
        <v>0</v>
      </c>
      <c r="W77" s="35">
        <v>0</v>
      </c>
      <c r="X77" s="39">
        <v>0</v>
      </c>
      <c r="Y77" s="35">
        <v>0</v>
      </c>
      <c r="Z77" s="35">
        <v>5</v>
      </c>
      <c r="AA77" s="35">
        <v>0</v>
      </c>
      <c r="AB77" s="35">
        <v>5</v>
      </c>
      <c r="AC77" s="35">
        <v>2</v>
      </c>
      <c r="AD77" s="37">
        <v>0</v>
      </c>
      <c r="AE77" s="31">
        <v>22</v>
      </c>
      <c r="AF77" s="38">
        <v>0</v>
      </c>
      <c r="AG77" s="35">
        <v>0</v>
      </c>
      <c r="AH77" s="35">
        <v>2</v>
      </c>
      <c r="AI77" s="35">
        <v>0</v>
      </c>
      <c r="AJ77" s="35">
        <v>0</v>
      </c>
      <c r="AK77" s="35">
        <v>0</v>
      </c>
      <c r="AL77" s="35">
        <v>0</v>
      </c>
      <c r="AM77" s="35">
        <v>5</v>
      </c>
      <c r="AN77" s="35">
        <v>0</v>
      </c>
      <c r="AO77" s="35">
        <v>5</v>
      </c>
      <c r="AP77" s="35">
        <v>0</v>
      </c>
      <c r="AQ77" s="37">
        <v>0</v>
      </c>
      <c r="AR77" s="31">
        <v>34</v>
      </c>
      <c r="AS77" s="40"/>
      <c r="AT77" s="29">
        <v>34</v>
      </c>
      <c r="AU77" s="43">
        <v>15</v>
      </c>
      <c r="AX77" s="13"/>
      <c r="AY77" s="9"/>
      <c r="AZ77" s="9"/>
      <c r="BA77" s="9"/>
      <c r="BB77" s="9"/>
      <c r="BD77" s="12"/>
      <c r="BE77" s="8"/>
      <c r="BF77" s="8"/>
      <c r="BG77" s="8"/>
      <c r="BH77" s="8"/>
      <c r="BJ77" s="12"/>
      <c r="BK77" s="8"/>
      <c r="BL77" s="8"/>
      <c r="BM77" s="8"/>
      <c r="BN77" s="8"/>
      <c r="BP77" s="12"/>
      <c r="BQ77" s="8"/>
      <c r="BR77" s="8"/>
      <c r="BS77" s="8"/>
      <c r="BT77" s="8"/>
    </row>
    <row r="78" spans="1:72" ht="13.5" thickBot="1">
      <c r="A78" s="35">
        <v>72</v>
      </c>
      <c r="B78" s="36" t="s">
        <v>111</v>
      </c>
      <c r="C78" s="35" t="s">
        <v>107</v>
      </c>
      <c r="D78" s="35" t="s">
        <v>42</v>
      </c>
      <c r="E78" s="42"/>
      <c r="F78" s="38">
        <v>2</v>
      </c>
      <c r="G78" s="35">
        <v>0</v>
      </c>
      <c r="H78" s="35">
        <v>3</v>
      </c>
      <c r="I78" s="35">
        <v>0</v>
      </c>
      <c r="J78" s="35">
        <v>0</v>
      </c>
      <c r="K78" s="39">
        <v>0</v>
      </c>
      <c r="L78" s="35">
        <v>3</v>
      </c>
      <c r="M78" s="35">
        <v>1</v>
      </c>
      <c r="N78" s="35">
        <v>3</v>
      </c>
      <c r="O78" s="35">
        <v>5</v>
      </c>
      <c r="P78" s="35">
        <v>3</v>
      </c>
      <c r="Q78" s="37">
        <v>0</v>
      </c>
      <c r="R78" s="42">
        <v>20</v>
      </c>
      <c r="S78" s="38">
        <v>5</v>
      </c>
      <c r="T78" s="35">
        <v>0</v>
      </c>
      <c r="U78" s="35">
        <v>0</v>
      </c>
      <c r="V78" s="35">
        <v>0</v>
      </c>
      <c r="W78" s="35">
        <v>0</v>
      </c>
      <c r="X78" s="39">
        <v>0</v>
      </c>
      <c r="Y78" s="35">
        <v>0</v>
      </c>
      <c r="Z78" s="35">
        <v>5</v>
      </c>
      <c r="AA78" s="35">
        <v>1</v>
      </c>
      <c r="AB78" s="35">
        <v>5</v>
      </c>
      <c r="AC78" s="35">
        <v>2</v>
      </c>
      <c r="AD78" s="37">
        <v>0</v>
      </c>
      <c r="AE78" s="31">
        <v>38</v>
      </c>
      <c r="AF78" s="38">
        <v>1</v>
      </c>
      <c r="AG78" s="35">
        <v>0</v>
      </c>
      <c r="AH78" s="35">
        <v>1</v>
      </c>
      <c r="AI78" s="35">
        <v>0</v>
      </c>
      <c r="AJ78" s="35">
        <v>0</v>
      </c>
      <c r="AK78" s="35">
        <v>0</v>
      </c>
      <c r="AL78" s="35">
        <v>0</v>
      </c>
      <c r="AM78" s="35">
        <v>2</v>
      </c>
      <c r="AN78" s="35">
        <v>1</v>
      </c>
      <c r="AO78" s="35">
        <v>5</v>
      </c>
      <c r="AP78" s="35">
        <v>3</v>
      </c>
      <c r="AQ78" s="37">
        <v>0</v>
      </c>
      <c r="AR78" s="31">
        <v>51</v>
      </c>
      <c r="AS78" s="40"/>
      <c r="AT78" s="29">
        <v>51</v>
      </c>
      <c r="AU78" s="43">
        <v>13</v>
      </c>
      <c r="AX78" s="13"/>
      <c r="AY78" s="9"/>
      <c r="AZ78" s="9"/>
      <c r="BA78" s="9"/>
      <c r="BB78" s="9"/>
      <c r="BD78" s="12"/>
      <c r="BE78" s="8"/>
      <c r="BF78" s="8"/>
      <c r="BG78" s="8"/>
      <c r="BH78" s="8"/>
      <c r="BJ78" s="12"/>
      <c r="BK78" s="8"/>
      <c r="BL78" s="8"/>
      <c r="BM78" s="8"/>
      <c r="BN78" s="8"/>
      <c r="BP78" s="12"/>
      <c r="BQ78" s="8"/>
      <c r="BR78" s="8"/>
      <c r="BS78" s="8"/>
      <c r="BT78" s="8"/>
    </row>
    <row r="79" spans="1:72" ht="13.5" thickBot="1">
      <c r="A79" s="35">
        <v>70</v>
      </c>
      <c r="B79" s="36" t="s">
        <v>109</v>
      </c>
      <c r="C79" s="35" t="s">
        <v>107</v>
      </c>
      <c r="D79" s="35" t="s">
        <v>42</v>
      </c>
      <c r="E79" s="42"/>
      <c r="F79" s="38">
        <v>1</v>
      </c>
      <c r="G79" s="35">
        <v>1</v>
      </c>
      <c r="H79" s="35">
        <v>0</v>
      </c>
      <c r="I79" s="35">
        <v>0</v>
      </c>
      <c r="J79" s="35">
        <v>0</v>
      </c>
      <c r="K79" s="39">
        <v>3</v>
      </c>
      <c r="L79" s="35">
        <v>0</v>
      </c>
      <c r="M79" s="35">
        <v>2</v>
      </c>
      <c r="N79" s="35">
        <v>3</v>
      </c>
      <c r="O79" s="35">
        <v>5</v>
      </c>
      <c r="P79" s="35">
        <v>3</v>
      </c>
      <c r="Q79" s="37">
        <v>3</v>
      </c>
      <c r="R79" s="42">
        <v>21</v>
      </c>
      <c r="S79" s="38">
        <v>1</v>
      </c>
      <c r="T79" s="35">
        <v>0</v>
      </c>
      <c r="U79" s="35">
        <v>0</v>
      </c>
      <c r="V79" s="35">
        <v>0</v>
      </c>
      <c r="W79" s="35">
        <v>0</v>
      </c>
      <c r="X79" s="39">
        <v>0</v>
      </c>
      <c r="Y79" s="35">
        <v>1</v>
      </c>
      <c r="Z79" s="35">
        <v>3</v>
      </c>
      <c r="AA79" s="35">
        <v>1</v>
      </c>
      <c r="AB79" s="35">
        <v>5</v>
      </c>
      <c r="AC79" s="35">
        <v>2</v>
      </c>
      <c r="AD79" s="37">
        <v>0</v>
      </c>
      <c r="AE79" s="31">
        <v>34</v>
      </c>
      <c r="AF79" s="38">
        <v>0</v>
      </c>
      <c r="AG79" s="35">
        <v>0</v>
      </c>
      <c r="AH79" s="35">
        <v>3</v>
      </c>
      <c r="AI79" s="35">
        <v>0</v>
      </c>
      <c r="AJ79" s="35">
        <v>0</v>
      </c>
      <c r="AK79" s="35">
        <v>3</v>
      </c>
      <c r="AL79" s="35">
        <v>0</v>
      </c>
      <c r="AM79" s="35">
        <v>3</v>
      </c>
      <c r="AN79" s="35">
        <v>1</v>
      </c>
      <c r="AO79" s="35">
        <v>5</v>
      </c>
      <c r="AP79" s="35">
        <v>3</v>
      </c>
      <c r="AQ79" s="37">
        <v>0</v>
      </c>
      <c r="AR79" s="31">
        <v>52</v>
      </c>
      <c r="AS79" s="40"/>
      <c r="AT79" s="29">
        <v>52</v>
      </c>
      <c r="AU79" s="43">
        <v>11</v>
      </c>
      <c r="AX79" s="13"/>
      <c r="AY79" s="9"/>
      <c r="AZ79" s="9"/>
      <c r="BA79" s="9"/>
      <c r="BB79" s="9"/>
      <c r="BD79" s="12"/>
      <c r="BE79" s="8"/>
      <c r="BF79" s="8"/>
      <c r="BG79" s="8"/>
      <c r="BH79" s="8"/>
      <c r="BJ79" s="12"/>
      <c r="BK79" s="8"/>
      <c r="BL79" s="8"/>
      <c r="BM79" s="8"/>
      <c r="BN79" s="8"/>
      <c r="BP79" s="12"/>
      <c r="BQ79" s="8"/>
      <c r="BR79" s="8"/>
      <c r="BS79" s="8"/>
      <c r="BT79" s="8"/>
    </row>
    <row r="80" spans="1:72" ht="13.5" thickBot="1">
      <c r="A80" s="35">
        <v>76</v>
      </c>
      <c r="B80" s="36" t="s">
        <v>115</v>
      </c>
      <c r="C80" s="35" t="s">
        <v>107</v>
      </c>
      <c r="D80" s="35" t="s">
        <v>42</v>
      </c>
      <c r="E80" s="42"/>
      <c r="F80" s="38">
        <v>1</v>
      </c>
      <c r="G80" s="35">
        <v>0</v>
      </c>
      <c r="H80" s="35">
        <v>1</v>
      </c>
      <c r="I80" s="35">
        <v>0</v>
      </c>
      <c r="J80" s="35">
        <v>3</v>
      </c>
      <c r="K80" s="39">
        <v>1</v>
      </c>
      <c r="L80" s="35">
        <v>2</v>
      </c>
      <c r="M80" s="35">
        <v>2</v>
      </c>
      <c r="N80" s="35">
        <v>5</v>
      </c>
      <c r="O80" s="35">
        <v>5</v>
      </c>
      <c r="P80" s="35">
        <v>3</v>
      </c>
      <c r="Q80" s="37">
        <v>0</v>
      </c>
      <c r="R80" s="42">
        <v>23</v>
      </c>
      <c r="S80" s="38">
        <v>3</v>
      </c>
      <c r="T80" s="35">
        <v>0</v>
      </c>
      <c r="U80" s="35">
        <v>0</v>
      </c>
      <c r="V80" s="35">
        <v>0</v>
      </c>
      <c r="W80" s="35">
        <v>0</v>
      </c>
      <c r="X80" s="39">
        <v>0</v>
      </c>
      <c r="Y80" s="35">
        <v>0</v>
      </c>
      <c r="Z80" s="35">
        <v>0</v>
      </c>
      <c r="AA80" s="35">
        <v>3</v>
      </c>
      <c r="AB80" s="35">
        <v>5</v>
      </c>
      <c r="AC80" s="35">
        <v>3</v>
      </c>
      <c r="AD80" s="37">
        <v>0</v>
      </c>
      <c r="AE80" s="31">
        <v>37</v>
      </c>
      <c r="AF80" s="38">
        <v>0</v>
      </c>
      <c r="AG80" s="35">
        <v>0</v>
      </c>
      <c r="AH80" s="35">
        <v>1</v>
      </c>
      <c r="AI80" s="35">
        <v>2</v>
      </c>
      <c r="AJ80" s="35">
        <v>0</v>
      </c>
      <c r="AK80" s="35">
        <v>0</v>
      </c>
      <c r="AL80" s="35">
        <v>0</v>
      </c>
      <c r="AM80" s="35">
        <v>5</v>
      </c>
      <c r="AN80" s="35">
        <v>3</v>
      </c>
      <c r="AO80" s="35">
        <v>5</v>
      </c>
      <c r="AP80" s="35">
        <v>3</v>
      </c>
      <c r="AQ80" s="37">
        <v>0</v>
      </c>
      <c r="AR80" s="31">
        <v>56</v>
      </c>
      <c r="AS80" s="40"/>
      <c r="AT80" s="29">
        <v>56</v>
      </c>
      <c r="AU80" s="43">
        <v>10</v>
      </c>
      <c r="AX80" s="13"/>
      <c r="AY80" s="9"/>
      <c r="AZ80" s="9"/>
      <c r="BA80" s="9"/>
      <c r="BB80" s="9"/>
      <c r="BD80" s="12"/>
      <c r="BE80" s="8"/>
      <c r="BF80" s="8"/>
      <c r="BG80" s="8"/>
      <c r="BH80" s="8"/>
      <c r="BJ80" s="12"/>
      <c r="BK80" s="8"/>
      <c r="BL80" s="8"/>
      <c r="BM80" s="8"/>
      <c r="BN80" s="8"/>
      <c r="BP80" s="12"/>
      <c r="BQ80" s="8"/>
      <c r="BR80" s="8"/>
      <c r="BS80" s="8"/>
      <c r="BT80" s="8"/>
    </row>
    <row r="81" spans="1:72" ht="13.5" thickBot="1">
      <c r="A81" s="19">
        <v>81</v>
      </c>
      <c r="B81" s="24" t="s">
        <v>120</v>
      </c>
      <c r="C81" s="19" t="s">
        <v>107</v>
      </c>
      <c r="D81" s="19" t="s">
        <v>42</v>
      </c>
      <c r="E81" s="31"/>
      <c r="F81" s="32">
        <v>0</v>
      </c>
      <c r="G81" s="19">
        <v>0</v>
      </c>
      <c r="H81" s="19">
        <v>5</v>
      </c>
      <c r="I81" s="19">
        <v>5</v>
      </c>
      <c r="J81" s="19">
        <v>0</v>
      </c>
      <c r="K81" s="33">
        <v>0</v>
      </c>
      <c r="L81" s="19">
        <v>3</v>
      </c>
      <c r="M81" s="19">
        <v>5</v>
      </c>
      <c r="N81" s="19">
        <v>2</v>
      </c>
      <c r="O81" s="19">
        <v>5</v>
      </c>
      <c r="P81" s="19">
        <v>3</v>
      </c>
      <c r="Q81" s="30">
        <v>0</v>
      </c>
      <c r="R81" s="31">
        <v>28</v>
      </c>
      <c r="S81" s="32">
        <v>0</v>
      </c>
      <c r="T81" s="19">
        <v>0</v>
      </c>
      <c r="U81" s="19">
        <v>0</v>
      </c>
      <c r="V81" s="19">
        <v>1</v>
      </c>
      <c r="W81" s="19">
        <v>0</v>
      </c>
      <c r="X81" s="33">
        <v>1</v>
      </c>
      <c r="Y81" s="19">
        <v>3</v>
      </c>
      <c r="Z81" s="19">
        <v>5</v>
      </c>
      <c r="AA81" s="19">
        <v>5</v>
      </c>
      <c r="AB81" s="19">
        <v>5</v>
      </c>
      <c r="AC81" s="19">
        <v>3</v>
      </c>
      <c r="AD81" s="30">
        <v>0</v>
      </c>
      <c r="AE81" s="31">
        <v>51</v>
      </c>
      <c r="AF81" s="32">
        <v>1</v>
      </c>
      <c r="AG81" s="19">
        <v>0</v>
      </c>
      <c r="AH81" s="19">
        <v>0</v>
      </c>
      <c r="AI81" s="19">
        <v>0</v>
      </c>
      <c r="AJ81" s="19">
        <v>0</v>
      </c>
      <c r="AK81" s="19">
        <v>0</v>
      </c>
      <c r="AL81" s="19">
        <v>0</v>
      </c>
      <c r="AM81" s="19">
        <v>5</v>
      </c>
      <c r="AN81" s="19">
        <v>3</v>
      </c>
      <c r="AO81" s="19">
        <v>5</v>
      </c>
      <c r="AP81" s="19">
        <v>0</v>
      </c>
      <c r="AQ81" s="30">
        <v>0</v>
      </c>
      <c r="AR81" s="31">
        <v>65</v>
      </c>
      <c r="AS81" s="34"/>
      <c r="AT81" s="29">
        <v>65</v>
      </c>
      <c r="AU81" s="43">
        <v>9</v>
      </c>
      <c r="AX81" s="13">
        <v>18</v>
      </c>
      <c r="AY81" s="9"/>
      <c r="AZ81" s="9"/>
      <c r="BA81" s="9"/>
      <c r="BB81" s="9"/>
      <c r="BD81" s="12"/>
      <c r="BE81" s="8"/>
      <c r="BF81" s="8"/>
      <c r="BG81" s="8"/>
      <c r="BH81" s="8"/>
      <c r="BJ81" s="12"/>
      <c r="BK81" s="8"/>
      <c r="BL81" s="8"/>
      <c r="BM81" s="8"/>
      <c r="BN81" s="8"/>
      <c r="BP81" s="12"/>
      <c r="BQ81" s="8"/>
      <c r="BR81" s="8"/>
      <c r="BS81" s="8"/>
      <c r="BT81" s="8"/>
    </row>
    <row r="82" spans="1:72" ht="13.5" thickBot="1">
      <c r="A82" s="35">
        <v>74</v>
      </c>
      <c r="B82" s="36" t="s">
        <v>113</v>
      </c>
      <c r="C82" s="35" t="s">
        <v>107</v>
      </c>
      <c r="D82" s="35" t="s">
        <v>42</v>
      </c>
      <c r="E82" s="42"/>
      <c r="F82" s="38">
        <v>1</v>
      </c>
      <c r="G82" s="35">
        <v>0</v>
      </c>
      <c r="H82" s="35">
        <v>0</v>
      </c>
      <c r="I82" s="35">
        <v>0</v>
      </c>
      <c r="J82" s="35">
        <v>5</v>
      </c>
      <c r="K82" s="39">
        <v>1</v>
      </c>
      <c r="L82" s="35">
        <v>0</v>
      </c>
      <c r="M82" s="35">
        <v>5</v>
      </c>
      <c r="N82" s="35">
        <v>3</v>
      </c>
      <c r="O82" s="35">
        <v>5</v>
      </c>
      <c r="P82" s="35">
        <v>3</v>
      </c>
      <c r="Q82" s="37">
        <v>0</v>
      </c>
      <c r="R82" s="42">
        <v>23</v>
      </c>
      <c r="S82" s="38">
        <v>1</v>
      </c>
      <c r="T82" s="35">
        <v>0</v>
      </c>
      <c r="U82" s="35">
        <v>1</v>
      </c>
      <c r="V82" s="35">
        <v>0</v>
      </c>
      <c r="W82" s="35">
        <v>1</v>
      </c>
      <c r="X82" s="39">
        <v>0</v>
      </c>
      <c r="Y82" s="35">
        <v>5</v>
      </c>
      <c r="Z82" s="35">
        <v>5</v>
      </c>
      <c r="AA82" s="35">
        <v>5</v>
      </c>
      <c r="AB82" s="35">
        <v>5</v>
      </c>
      <c r="AC82" s="35">
        <v>0</v>
      </c>
      <c r="AD82" s="37">
        <v>0</v>
      </c>
      <c r="AE82" s="31">
        <v>46</v>
      </c>
      <c r="AF82" s="38">
        <v>0</v>
      </c>
      <c r="AG82" s="35">
        <v>0</v>
      </c>
      <c r="AH82" s="35">
        <v>2</v>
      </c>
      <c r="AI82" s="35">
        <v>5</v>
      </c>
      <c r="AJ82" s="35">
        <v>0</v>
      </c>
      <c r="AK82" s="35">
        <v>1</v>
      </c>
      <c r="AL82" s="35">
        <v>0</v>
      </c>
      <c r="AM82" s="35">
        <v>3</v>
      </c>
      <c r="AN82" s="35">
        <v>1</v>
      </c>
      <c r="AO82" s="35">
        <v>5</v>
      </c>
      <c r="AP82" s="35">
        <v>2</v>
      </c>
      <c r="AQ82" s="37">
        <v>0</v>
      </c>
      <c r="AR82" s="31">
        <v>65</v>
      </c>
      <c r="AS82" s="40"/>
      <c r="AT82" s="29">
        <v>65</v>
      </c>
      <c r="AU82" s="43">
        <v>8</v>
      </c>
      <c r="AX82" s="13">
        <v>15</v>
      </c>
      <c r="AY82" s="9"/>
      <c r="AZ82" s="9"/>
      <c r="BA82" s="9"/>
      <c r="BB82" s="9"/>
      <c r="BD82" s="12"/>
      <c r="BE82" s="8"/>
      <c r="BF82" s="8"/>
      <c r="BG82" s="8"/>
      <c r="BH82" s="8"/>
      <c r="BJ82" s="12"/>
      <c r="BK82" s="8"/>
      <c r="BL82" s="8"/>
      <c r="BM82" s="8"/>
      <c r="BN82" s="8"/>
      <c r="BP82" s="12"/>
      <c r="BQ82" s="8"/>
      <c r="BR82" s="8"/>
      <c r="BS82" s="8"/>
      <c r="BT82" s="8"/>
    </row>
    <row r="83" spans="1:72" ht="13.5" thickBot="1">
      <c r="A83" s="35">
        <v>79</v>
      </c>
      <c r="B83" s="36" t="s">
        <v>118</v>
      </c>
      <c r="C83" s="35" t="s">
        <v>107</v>
      </c>
      <c r="D83" s="35" t="s">
        <v>42</v>
      </c>
      <c r="E83" s="42"/>
      <c r="F83" s="38">
        <v>2</v>
      </c>
      <c r="G83" s="35">
        <v>0</v>
      </c>
      <c r="H83" s="35">
        <v>2</v>
      </c>
      <c r="I83" s="35">
        <v>2</v>
      </c>
      <c r="J83" s="35">
        <v>0</v>
      </c>
      <c r="K83" s="39">
        <v>2</v>
      </c>
      <c r="L83" s="35">
        <v>3</v>
      </c>
      <c r="M83" s="35">
        <v>1</v>
      </c>
      <c r="N83" s="35">
        <v>2</v>
      </c>
      <c r="O83" s="35">
        <v>5</v>
      </c>
      <c r="P83" s="35">
        <v>5</v>
      </c>
      <c r="Q83" s="37">
        <v>0</v>
      </c>
      <c r="R83" s="42">
        <v>24</v>
      </c>
      <c r="S83" s="38">
        <v>1</v>
      </c>
      <c r="T83" s="35">
        <v>0</v>
      </c>
      <c r="U83" s="35">
        <v>2</v>
      </c>
      <c r="V83" s="35">
        <v>2</v>
      </c>
      <c r="W83" s="35">
        <v>0</v>
      </c>
      <c r="X83" s="39">
        <v>0</v>
      </c>
      <c r="Y83" s="35">
        <v>5</v>
      </c>
      <c r="Z83" s="35">
        <v>5</v>
      </c>
      <c r="AA83" s="35">
        <v>0</v>
      </c>
      <c r="AB83" s="35">
        <v>5</v>
      </c>
      <c r="AC83" s="35">
        <v>1</v>
      </c>
      <c r="AD83" s="37">
        <v>0</v>
      </c>
      <c r="AE83" s="31">
        <v>45</v>
      </c>
      <c r="AF83" s="38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3</v>
      </c>
      <c r="AL83" s="35">
        <v>2</v>
      </c>
      <c r="AM83" s="35">
        <v>3</v>
      </c>
      <c r="AN83" s="35">
        <v>5</v>
      </c>
      <c r="AO83" s="35">
        <v>5</v>
      </c>
      <c r="AP83" s="35">
        <v>3</v>
      </c>
      <c r="AQ83" s="37">
        <v>0</v>
      </c>
      <c r="AR83" s="31">
        <v>66</v>
      </c>
      <c r="AS83" s="40"/>
      <c r="AT83" s="29">
        <v>66</v>
      </c>
      <c r="AU83" s="43">
        <v>7</v>
      </c>
      <c r="AX83" s="13"/>
      <c r="AY83" s="9"/>
      <c r="AZ83" s="9"/>
      <c r="BA83" s="9"/>
      <c r="BB83" s="9"/>
      <c r="BD83" s="12"/>
      <c r="BE83" s="8"/>
      <c r="BF83" s="8"/>
      <c r="BG83" s="8"/>
      <c r="BH83" s="8"/>
      <c r="BJ83" s="12"/>
      <c r="BK83" s="8"/>
      <c r="BL83" s="8"/>
      <c r="BM83" s="8"/>
      <c r="BN83" s="8"/>
      <c r="BP83" s="12"/>
      <c r="BQ83" s="8"/>
      <c r="BR83" s="8"/>
      <c r="BS83" s="8"/>
      <c r="BT83" s="8"/>
    </row>
    <row r="84" spans="1:72" ht="13.5" thickBot="1">
      <c r="A84" s="35">
        <v>75</v>
      </c>
      <c r="B84" s="36" t="s">
        <v>114</v>
      </c>
      <c r="C84" s="35" t="s">
        <v>107</v>
      </c>
      <c r="D84" s="35" t="s">
        <v>42</v>
      </c>
      <c r="E84" s="42"/>
      <c r="F84" s="38">
        <v>1</v>
      </c>
      <c r="G84" s="35">
        <v>0</v>
      </c>
      <c r="H84" s="35">
        <v>0</v>
      </c>
      <c r="I84" s="35">
        <v>2</v>
      </c>
      <c r="J84" s="35">
        <v>0</v>
      </c>
      <c r="K84" s="39">
        <v>3</v>
      </c>
      <c r="L84" s="35">
        <v>2</v>
      </c>
      <c r="M84" s="35">
        <v>1</v>
      </c>
      <c r="N84" s="35">
        <v>3</v>
      </c>
      <c r="O84" s="35">
        <v>5</v>
      </c>
      <c r="P84" s="35">
        <v>3</v>
      </c>
      <c r="Q84" s="37">
        <v>0</v>
      </c>
      <c r="R84" s="42">
        <v>20</v>
      </c>
      <c r="S84" s="38">
        <v>5</v>
      </c>
      <c r="T84" s="35">
        <v>0</v>
      </c>
      <c r="U84" s="35">
        <v>3</v>
      </c>
      <c r="V84" s="35">
        <v>3</v>
      </c>
      <c r="W84" s="35">
        <v>1</v>
      </c>
      <c r="X84" s="39">
        <v>2</v>
      </c>
      <c r="Y84" s="35">
        <v>5</v>
      </c>
      <c r="Z84" s="35">
        <v>5</v>
      </c>
      <c r="AA84" s="35">
        <v>1</v>
      </c>
      <c r="AB84" s="35">
        <v>5</v>
      </c>
      <c r="AC84" s="35">
        <v>3</v>
      </c>
      <c r="AD84" s="37">
        <v>0</v>
      </c>
      <c r="AE84" s="31">
        <v>53</v>
      </c>
      <c r="AF84" s="38">
        <v>1</v>
      </c>
      <c r="AG84" s="35">
        <v>0</v>
      </c>
      <c r="AH84" s="35">
        <v>3</v>
      </c>
      <c r="AI84" s="35">
        <v>1</v>
      </c>
      <c r="AJ84" s="35">
        <v>2</v>
      </c>
      <c r="AK84" s="35">
        <v>0</v>
      </c>
      <c r="AL84" s="35">
        <v>0</v>
      </c>
      <c r="AM84" s="35">
        <v>2</v>
      </c>
      <c r="AN84" s="35">
        <v>1</v>
      </c>
      <c r="AO84" s="35">
        <v>5</v>
      </c>
      <c r="AP84" s="35">
        <v>3</v>
      </c>
      <c r="AQ84" s="37">
        <v>0</v>
      </c>
      <c r="AR84" s="31">
        <v>71</v>
      </c>
      <c r="AS84" s="40"/>
      <c r="AT84" s="29">
        <v>71</v>
      </c>
      <c r="AU84" s="43">
        <v>6</v>
      </c>
      <c r="AX84" s="13"/>
      <c r="AY84" s="9"/>
      <c r="AZ84" s="9"/>
      <c r="BA84" s="9"/>
      <c r="BB84" s="9"/>
      <c r="BD84" s="12"/>
      <c r="BE84" s="8"/>
      <c r="BF84" s="8"/>
      <c r="BG84" s="8"/>
      <c r="BH84" s="8"/>
      <c r="BJ84" s="12"/>
      <c r="BK84" s="8"/>
      <c r="BL84" s="8"/>
      <c r="BM84" s="8"/>
      <c r="BN84" s="8"/>
      <c r="BP84" s="12"/>
      <c r="BQ84" s="8"/>
      <c r="BR84" s="8"/>
      <c r="BS84" s="8"/>
      <c r="BT84" s="8"/>
    </row>
    <row r="85" spans="1:72" ht="13.5" thickBot="1">
      <c r="A85" s="35">
        <v>78</v>
      </c>
      <c r="B85" s="36" t="s">
        <v>117</v>
      </c>
      <c r="C85" s="35" t="s">
        <v>107</v>
      </c>
      <c r="D85" s="35" t="s">
        <v>42</v>
      </c>
      <c r="E85" s="42"/>
      <c r="F85" s="38">
        <v>1</v>
      </c>
      <c r="G85" s="35">
        <v>0</v>
      </c>
      <c r="H85" s="35">
        <v>0</v>
      </c>
      <c r="I85" s="35">
        <v>5</v>
      </c>
      <c r="J85" s="35">
        <v>2</v>
      </c>
      <c r="K85" s="39">
        <v>1</v>
      </c>
      <c r="L85" s="35">
        <v>1</v>
      </c>
      <c r="M85" s="35">
        <v>3</v>
      </c>
      <c r="N85" s="35">
        <v>3</v>
      </c>
      <c r="O85" s="35">
        <v>5</v>
      </c>
      <c r="P85" s="35">
        <v>3</v>
      </c>
      <c r="Q85" s="37">
        <v>0</v>
      </c>
      <c r="R85" s="42">
        <v>24</v>
      </c>
      <c r="S85" s="38">
        <v>1</v>
      </c>
      <c r="T85" s="35">
        <v>0</v>
      </c>
      <c r="U85" s="35">
        <v>3</v>
      </c>
      <c r="V85" s="35">
        <v>2</v>
      </c>
      <c r="W85" s="35">
        <v>0</v>
      </c>
      <c r="X85" s="39">
        <v>3</v>
      </c>
      <c r="Y85" s="35">
        <v>5</v>
      </c>
      <c r="Z85" s="35">
        <v>3</v>
      </c>
      <c r="AA85" s="35">
        <v>5</v>
      </c>
      <c r="AB85" s="35">
        <v>5</v>
      </c>
      <c r="AC85" s="35">
        <v>5</v>
      </c>
      <c r="AD85" s="37">
        <v>0</v>
      </c>
      <c r="AE85" s="31">
        <v>56</v>
      </c>
      <c r="AF85" s="38">
        <v>1</v>
      </c>
      <c r="AG85" s="35">
        <v>0</v>
      </c>
      <c r="AH85" s="35">
        <v>3</v>
      </c>
      <c r="AI85" s="35">
        <v>1</v>
      </c>
      <c r="AJ85" s="35">
        <v>0</v>
      </c>
      <c r="AK85" s="35">
        <v>1</v>
      </c>
      <c r="AL85" s="35">
        <v>2</v>
      </c>
      <c r="AM85" s="35">
        <v>3</v>
      </c>
      <c r="AN85" s="35">
        <v>5</v>
      </c>
      <c r="AO85" s="35">
        <v>5</v>
      </c>
      <c r="AP85" s="35">
        <v>3</v>
      </c>
      <c r="AQ85" s="37">
        <v>0</v>
      </c>
      <c r="AR85" s="31">
        <v>80</v>
      </c>
      <c r="AS85" s="40"/>
      <c r="AT85" s="29">
        <v>80</v>
      </c>
      <c r="AU85" s="43">
        <v>5</v>
      </c>
      <c r="AX85" s="13"/>
      <c r="AY85" s="9"/>
      <c r="AZ85" s="9"/>
      <c r="BA85" s="9"/>
      <c r="BB85" s="9"/>
      <c r="BD85" s="12"/>
      <c r="BE85" s="8"/>
      <c r="BF85" s="8"/>
      <c r="BG85" s="8"/>
      <c r="BH85" s="8"/>
      <c r="BJ85" s="12"/>
      <c r="BK85" s="8"/>
      <c r="BL85" s="8"/>
      <c r="BM85" s="8"/>
      <c r="BN85" s="8"/>
      <c r="BP85" s="12"/>
      <c r="BQ85" s="8"/>
      <c r="BR85" s="8"/>
      <c r="BS85" s="8"/>
      <c r="BT85" s="8"/>
    </row>
    <row r="86" spans="1:72" ht="13.5" thickBot="1">
      <c r="A86" s="35">
        <v>69</v>
      </c>
      <c r="B86" s="36" t="s">
        <v>108</v>
      </c>
      <c r="C86" s="35" t="s">
        <v>107</v>
      </c>
      <c r="D86" s="35" t="s">
        <v>42</v>
      </c>
      <c r="E86" s="42"/>
      <c r="F86" s="38">
        <v>2</v>
      </c>
      <c r="G86" s="35">
        <v>0</v>
      </c>
      <c r="H86" s="35">
        <v>3</v>
      </c>
      <c r="I86" s="35">
        <v>2</v>
      </c>
      <c r="J86" s="35">
        <v>1</v>
      </c>
      <c r="K86" s="39">
        <v>3</v>
      </c>
      <c r="L86" s="35">
        <v>3</v>
      </c>
      <c r="M86" s="35">
        <v>2</v>
      </c>
      <c r="N86" s="35">
        <v>1</v>
      </c>
      <c r="O86" s="35">
        <v>5</v>
      </c>
      <c r="P86" s="35">
        <v>5</v>
      </c>
      <c r="Q86" s="37">
        <v>0</v>
      </c>
      <c r="R86" s="42">
        <v>27</v>
      </c>
      <c r="S86" s="38">
        <v>1</v>
      </c>
      <c r="T86" s="35">
        <v>0</v>
      </c>
      <c r="U86" s="35">
        <v>0</v>
      </c>
      <c r="V86" s="35">
        <v>1</v>
      </c>
      <c r="W86" s="35">
        <v>5</v>
      </c>
      <c r="X86" s="39">
        <v>1</v>
      </c>
      <c r="Y86" s="35">
        <v>5</v>
      </c>
      <c r="Z86" s="35">
        <v>3</v>
      </c>
      <c r="AA86" s="35">
        <v>2</v>
      </c>
      <c r="AB86" s="35">
        <v>5</v>
      </c>
      <c r="AC86" s="35">
        <v>3</v>
      </c>
      <c r="AD86" s="37">
        <v>0</v>
      </c>
      <c r="AE86" s="31">
        <v>53</v>
      </c>
      <c r="AF86" s="38">
        <v>1</v>
      </c>
      <c r="AG86" s="35">
        <v>0</v>
      </c>
      <c r="AH86" s="35">
        <v>2</v>
      </c>
      <c r="AI86" s="35">
        <v>3</v>
      </c>
      <c r="AJ86" s="35">
        <v>3</v>
      </c>
      <c r="AK86" s="35">
        <v>3</v>
      </c>
      <c r="AL86" s="35">
        <v>3</v>
      </c>
      <c r="AM86" s="35">
        <v>2</v>
      </c>
      <c r="AN86" s="35">
        <v>5</v>
      </c>
      <c r="AO86" s="35">
        <v>5</v>
      </c>
      <c r="AP86" s="35">
        <v>3</v>
      </c>
      <c r="AQ86" s="37">
        <v>0</v>
      </c>
      <c r="AR86" s="31">
        <v>83</v>
      </c>
      <c r="AS86" s="40"/>
      <c r="AT86" s="29">
        <v>83</v>
      </c>
      <c r="AU86" s="43">
        <v>4</v>
      </c>
      <c r="AX86" s="13"/>
      <c r="AY86" s="9"/>
      <c r="AZ86" s="9"/>
      <c r="BA86" s="9"/>
      <c r="BB86" s="9"/>
      <c r="BD86" s="12"/>
      <c r="BE86" s="8"/>
      <c r="BF86" s="8"/>
      <c r="BG86" s="8"/>
      <c r="BH86" s="8"/>
      <c r="BJ86" s="12"/>
      <c r="BK86" s="8"/>
      <c r="BL86" s="8"/>
      <c r="BM86" s="8"/>
      <c r="BN86" s="8"/>
      <c r="BP86" s="12"/>
      <c r="BQ86" s="8"/>
      <c r="BR86" s="8"/>
      <c r="BS86" s="8"/>
      <c r="BT86" s="8"/>
    </row>
    <row r="87" spans="1:72" ht="13.5" thickBot="1">
      <c r="A87" s="35">
        <v>73</v>
      </c>
      <c r="B87" s="36" t="s">
        <v>112</v>
      </c>
      <c r="C87" s="35" t="s">
        <v>107</v>
      </c>
      <c r="D87" s="35" t="s">
        <v>42</v>
      </c>
      <c r="E87" s="42"/>
      <c r="F87" s="38">
        <v>2</v>
      </c>
      <c r="G87" s="35">
        <v>5</v>
      </c>
      <c r="H87" s="35">
        <v>3</v>
      </c>
      <c r="I87" s="35">
        <v>5</v>
      </c>
      <c r="J87" s="35">
        <v>5</v>
      </c>
      <c r="K87" s="39">
        <v>5</v>
      </c>
      <c r="L87" s="35">
        <v>5</v>
      </c>
      <c r="M87" s="35">
        <v>3</v>
      </c>
      <c r="N87" s="35">
        <v>5</v>
      </c>
      <c r="O87" s="35">
        <v>5</v>
      </c>
      <c r="P87" s="35">
        <v>3</v>
      </c>
      <c r="Q87" s="37">
        <v>0</v>
      </c>
      <c r="R87" s="42">
        <v>46</v>
      </c>
      <c r="S87" s="38">
        <v>1</v>
      </c>
      <c r="T87" s="35">
        <v>0</v>
      </c>
      <c r="U87" s="35">
        <v>3</v>
      </c>
      <c r="V87" s="35">
        <v>5</v>
      </c>
      <c r="W87" s="35">
        <v>5</v>
      </c>
      <c r="X87" s="39">
        <v>3</v>
      </c>
      <c r="Y87" s="35">
        <v>5</v>
      </c>
      <c r="Z87" s="35">
        <v>3</v>
      </c>
      <c r="AA87" s="35">
        <v>5</v>
      </c>
      <c r="AB87" s="35">
        <v>5</v>
      </c>
      <c r="AC87" s="35">
        <v>5</v>
      </c>
      <c r="AD87" s="37">
        <v>0</v>
      </c>
      <c r="AE87" s="31">
        <v>86</v>
      </c>
      <c r="AF87" s="38">
        <v>1</v>
      </c>
      <c r="AG87" s="35">
        <v>1</v>
      </c>
      <c r="AH87" s="35">
        <v>1</v>
      </c>
      <c r="AI87" s="35">
        <v>2</v>
      </c>
      <c r="AJ87" s="35">
        <v>5</v>
      </c>
      <c r="AK87" s="35">
        <v>1</v>
      </c>
      <c r="AL87" s="35">
        <v>5</v>
      </c>
      <c r="AM87" s="35">
        <v>5</v>
      </c>
      <c r="AN87" s="35">
        <v>5</v>
      </c>
      <c r="AO87" s="35">
        <v>5</v>
      </c>
      <c r="AP87" s="35">
        <v>3</v>
      </c>
      <c r="AQ87" s="37">
        <v>0</v>
      </c>
      <c r="AR87" s="31">
        <v>120</v>
      </c>
      <c r="AS87" s="40"/>
      <c r="AT87" s="29">
        <v>120</v>
      </c>
      <c r="AU87" s="43">
        <v>3</v>
      </c>
      <c r="AX87" s="13"/>
      <c r="AY87" s="9"/>
      <c r="AZ87" s="9"/>
      <c r="BA87" s="9"/>
      <c r="BB87" s="9"/>
      <c r="BD87" s="12"/>
      <c r="BE87" s="8"/>
      <c r="BF87" s="8"/>
      <c r="BG87" s="8"/>
      <c r="BH87" s="8"/>
      <c r="BJ87" s="12"/>
      <c r="BK87" s="8"/>
      <c r="BL87" s="8"/>
      <c r="BM87" s="8"/>
      <c r="BN87" s="8"/>
      <c r="BP87" s="12"/>
      <c r="BQ87" s="8"/>
      <c r="BR87" s="8"/>
      <c r="BS87" s="8"/>
      <c r="BT87" s="8"/>
    </row>
    <row r="88" spans="1:72" ht="13.5" thickBot="1">
      <c r="A88" s="35">
        <v>71</v>
      </c>
      <c r="B88" s="36" t="s">
        <v>110</v>
      </c>
      <c r="C88" s="35" t="s">
        <v>107</v>
      </c>
      <c r="D88" s="35" t="s">
        <v>42</v>
      </c>
      <c r="E88" s="42"/>
      <c r="F88" s="38">
        <v>5</v>
      </c>
      <c r="G88" s="35">
        <v>0</v>
      </c>
      <c r="H88" s="35">
        <v>2</v>
      </c>
      <c r="I88" s="35">
        <v>5</v>
      </c>
      <c r="J88" s="35">
        <v>5</v>
      </c>
      <c r="K88" s="39">
        <v>3</v>
      </c>
      <c r="L88" s="35">
        <v>5</v>
      </c>
      <c r="M88" s="35">
        <v>3</v>
      </c>
      <c r="N88" s="35">
        <v>5</v>
      </c>
      <c r="O88" s="35">
        <v>5</v>
      </c>
      <c r="P88" s="35">
        <v>5</v>
      </c>
      <c r="Q88" s="37">
        <v>3</v>
      </c>
      <c r="R88" s="42">
        <v>46</v>
      </c>
      <c r="S88" s="38">
        <v>3</v>
      </c>
      <c r="T88" s="35">
        <v>1</v>
      </c>
      <c r="U88" s="35">
        <v>3</v>
      </c>
      <c r="V88" s="35">
        <v>5</v>
      </c>
      <c r="W88" s="35">
        <v>5</v>
      </c>
      <c r="X88" s="39">
        <v>3</v>
      </c>
      <c r="Y88" s="35">
        <v>5</v>
      </c>
      <c r="Z88" s="35">
        <v>3</v>
      </c>
      <c r="AA88" s="35">
        <v>5</v>
      </c>
      <c r="AB88" s="35">
        <v>5</v>
      </c>
      <c r="AC88" s="35">
        <v>5</v>
      </c>
      <c r="AD88" s="37">
        <v>3</v>
      </c>
      <c r="AE88" s="31">
        <v>92</v>
      </c>
      <c r="AF88" s="38">
        <v>2</v>
      </c>
      <c r="AG88" s="35">
        <v>3</v>
      </c>
      <c r="AH88" s="35">
        <v>3</v>
      </c>
      <c r="AI88" s="35">
        <v>5</v>
      </c>
      <c r="AJ88" s="35">
        <v>3</v>
      </c>
      <c r="AK88" s="35">
        <v>3</v>
      </c>
      <c r="AL88" s="35">
        <v>5</v>
      </c>
      <c r="AM88" s="35">
        <v>3</v>
      </c>
      <c r="AN88" s="35">
        <v>3</v>
      </c>
      <c r="AO88" s="35">
        <v>5</v>
      </c>
      <c r="AP88" s="35">
        <v>5</v>
      </c>
      <c r="AQ88" s="37">
        <v>0</v>
      </c>
      <c r="AR88" s="31">
        <v>132</v>
      </c>
      <c r="AS88" s="40"/>
      <c r="AT88" s="29">
        <v>132</v>
      </c>
      <c r="AU88" s="43">
        <v>2</v>
      </c>
      <c r="AX88" s="13"/>
      <c r="AY88" s="9"/>
      <c r="AZ88" s="9"/>
      <c r="BA88" s="9"/>
      <c r="BB88" s="9"/>
      <c r="BD88" s="12"/>
      <c r="BE88" s="8"/>
      <c r="BF88" s="8"/>
      <c r="BG88" s="8"/>
      <c r="BH88" s="8"/>
      <c r="BJ88" s="12"/>
      <c r="BK88" s="8"/>
      <c r="BL88" s="8"/>
      <c r="BM88" s="8"/>
      <c r="BN88" s="8"/>
      <c r="BP88" s="12"/>
      <c r="BQ88" s="8"/>
      <c r="BR88" s="8"/>
      <c r="BS88" s="8"/>
      <c r="BT88" s="8"/>
    </row>
    <row r="89" spans="1:72" ht="13.5" thickBot="1">
      <c r="A89" s="35">
        <v>66</v>
      </c>
      <c r="B89" s="36" t="s">
        <v>105</v>
      </c>
      <c r="C89" s="35" t="s">
        <v>125</v>
      </c>
      <c r="D89" s="35" t="s">
        <v>42</v>
      </c>
      <c r="E89" s="47"/>
      <c r="F89" s="38" t="s">
        <v>126</v>
      </c>
      <c r="G89" s="35" t="s">
        <v>127</v>
      </c>
      <c r="H89" s="35" t="s">
        <v>126</v>
      </c>
      <c r="I89" s="35" t="s">
        <v>128</v>
      </c>
      <c r="J89" s="35" t="s">
        <v>137</v>
      </c>
      <c r="K89" s="39" t="s">
        <v>132</v>
      </c>
      <c r="L89" s="35" t="s">
        <v>134</v>
      </c>
      <c r="M89" s="35" t="s">
        <v>133</v>
      </c>
      <c r="N89" s="35" t="s">
        <v>132</v>
      </c>
      <c r="O89" s="35"/>
      <c r="P89" s="35"/>
      <c r="Q89" s="37"/>
      <c r="R89" s="47"/>
      <c r="S89" s="38" t="s">
        <v>126</v>
      </c>
      <c r="T89" s="35" t="s">
        <v>127</v>
      </c>
      <c r="U89" s="35" t="s">
        <v>126</v>
      </c>
      <c r="V89" s="35"/>
      <c r="W89" s="35" t="s">
        <v>128</v>
      </c>
      <c r="X89" s="39" t="s">
        <v>134</v>
      </c>
      <c r="Y89" s="35" t="s">
        <v>137</v>
      </c>
      <c r="Z89" s="35" t="s">
        <v>132</v>
      </c>
      <c r="AA89" s="35" t="s">
        <v>134</v>
      </c>
      <c r="AB89" s="35" t="s">
        <v>133</v>
      </c>
      <c r="AC89" s="35" t="s">
        <v>132</v>
      </c>
      <c r="AD89" s="37"/>
      <c r="AE89" s="45"/>
      <c r="AF89" s="38" t="s">
        <v>126</v>
      </c>
      <c r="AG89" s="35" t="s">
        <v>127</v>
      </c>
      <c r="AH89" s="35" t="s">
        <v>126</v>
      </c>
      <c r="AI89" s="35"/>
      <c r="AJ89" s="35" t="s">
        <v>128</v>
      </c>
      <c r="AK89" s="35" t="s">
        <v>134</v>
      </c>
      <c r="AL89" s="35" t="s">
        <v>137</v>
      </c>
      <c r="AM89" s="35" t="s">
        <v>132</v>
      </c>
      <c r="AN89" s="35" t="s">
        <v>134</v>
      </c>
      <c r="AO89" s="35" t="s">
        <v>133</v>
      </c>
      <c r="AP89" s="35" t="s">
        <v>132</v>
      </c>
      <c r="AQ89" s="37"/>
      <c r="AR89" s="45" t="s">
        <v>122</v>
      </c>
      <c r="AS89" s="40"/>
      <c r="AT89" s="46" t="s">
        <v>122</v>
      </c>
      <c r="AU89" s="43"/>
      <c r="AX89" s="13"/>
      <c r="AY89" s="9"/>
      <c r="AZ89" s="9"/>
      <c r="BA89" s="9"/>
      <c r="BB89" s="9"/>
      <c r="BD89" s="12"/>
      <c r="BE89" s="8"/>
      <c r="BF89" s="8"/>
      <c r="BG89" s="8"/>
      <c r="BH89" s="8"/>
      <c r="BJ89" s="12"/>
      <c r="BK89" s="8"/>
      <c r="BL89" s="8"/>
      <c r="BM89" s="8"/>
      <c r="BN89" s="8"/>
      <c r="BP89" s="12"/>
      <c r="BQ89" s="8"/>
      <c r="BR89" s="8"/>
      <c r="BS89" s="8"/>
      <c r="BT89" s="8"/>
    </row>
    <row r="90" spans="1:72" ht="13.5" thickBot="1">
      <c r="A90" s="35">
        <v>61</v>
      </c>
      <c r="B90" s="36" t="s">
        <v>123</v>
      </c>
      <c r="C90" s="35" t="s">
        <v>125</v>
      </c>
      <c r="D90" s="35" t="s">
        <v>42</v>
      </c>
      <c r="E90" s="45"/>
      <c r="F90" s="38">
        <v>1</v>
      </c>
      <c r="G90" s="35">
        <v>0</v>
      </c>
      <c r="H90" s="35">
        <v>5</v>
      </c>
      <c r="I90" s="35">
        <v>1</v>
      </c>
      <c r="J90" s="35">
        <v>5</v>
      </c>
      <c r="K90" s="39">
        <v>1</v>
      </c>
      <c r="L90" s="35">
        <v>5</v>
      </c>
      <c r="M90" s="35">
        <v>2</v>
      </c>
      <c r="N90" s="35">
        <v>3</v>
      </c>
      <c r="O90" s="35">
        <v>5</v>
      </c>
      <c r="P90" s="35">
        <v>5</v>
      </c>
      <c r="Q90" s="37">
        <v>3</v>
      </c>
      <c r="R90" s="45">
        <v>36</v>
      </c>
      <c r="S90" s="38">
        <v>1</v>
      </c>
      <c r="T90" s="35">
        <v>0</v>
      </c>
      <c r="U90" s="35">
        <v>5</v>
      </c>
      <c r="V90" s="35">
        <v>5</v>
      </c>
      <c r="W90" s="35">
        <v>5</v>
      </c>
      <c r="X90" s="39">
        <v>3</v>
      </c>
      <c r="Y90" s="35">
        <v>5</v>
      </c>
      <c r="Z90" s="35">
        <v>3</v>
      </c>
      <c r="AA90" s="35">
        <v>0</v>
      </c>
      <c r="AB90" s="35">
        <v>5</v>
      </c>
      <c r="AC90" s="35">
        <v>5</v>
      </c>
      <c r="AD90" s="37">
        <v>0</v>
      </c>
      <c r="AE90" s="45">
        <v>73</v>
      </c>
      <c r="AF90" s="38">
        <v>0</v>
      </c>
      <c r="AG90" s="35">
        <v>0</v>
      </c>
      <c r="AH90" s="35">
        <v>5</v>
      </c>
      <c r="AI90" s="35">
        <v>5</v>
      </c>
      <c r="AJ90" s="35">
        <v>5</v>
      </c>
      <c r="AK90" s="35">
        <v>1</v>
      </c>
      <c r="AL90" s="35">
        <v>5</v>
      </c>
      <c r="AM90" s="35">
        <v>3</v>
      </c>
      <c r="AN90" s="35">
        <v>5</v>
      </c>
      <c r="AO90" s="35">
        <v>5</v>
      </c>
      <c r="AP90" s="35">
        <v>5</v>
      </c>
      <c r="AQ90" s="37">
        <v>0</v>
      </c>
      <c r="AR90" s="45">
        <v>112</v>
      </c>
      <c r="AS90" s="40"/>
      <c r="AT90" s="46">
        <v>112</v>
      </c>
      <c r="AU90" s="43"/>
      <c r="AX90" s="13"/>
      <c r="AY90" s="9"/>
      <c r="AZ90" s="9"/>
      <c r="BA90" s="9"/>
      <c r="BB90" s="9"/>
      <c r="BD90" s="12"/>
      <c r="BE90" s="8"/>
      <c r="BF90" s="8"/>
      <c r="BG90" s="8"/>
      <c r="BH90" s="8"/>
      <c r="BJ90" s="12"/>
      <c r="BK90" s="8"/>
      <c r="BL90" s="8"/>
      <c r="BM90" s="8"/>
      <c r="BN90" s="8"/>
      <c r="BP90" s="12"/>
      <c r="BQ90" s="8"/>
      <c r="BR90" s="8"/>
      <c r="BS90" s="8"/>
      <c r="BT90" s="8"/>
    </row>
    <row r="91" spans="1:72" ht="13.5" thickBot="1">
      <c r="A91" s="35">
        <v>67</v>
      </c>
      <c r="B91" s="36" t="s">
        <v>124</v>
      </c>
      <c r="C91" s="35" t="s">
        <v>125</v>
      </c>
      <c r="D91" s="35" t="s">
        <v>42</v>
      </c>
      <c r="E91" s="47"/>
      <c r="F91" s="38">
        <v>0</v>
      </c>
      <c r="G91" s="35">
        <v>0</v>
      </c>
      <c r="H91" s="35">
        <v>5</v>
      </c>
      <c r="I91" s="35">
        <v>1</v>
      </c>
      <c r="J91" s="35">
        <v>3</v>
      </c>
      <c r="K91" s="39">
        <v>2</v>
      </c>
      <c r="L91" s="35">
        <v>3</v>
      </c>
      <c r="M91" s="35">
        <v>2</v>
      </c>
      <c r="N91" s="35">
        <v>5</v>
      </c>
      <c r="O91" s="35">
        <v>5</v>
      </c>
      <c r="P91" s="35">
        <v>5</v>
      </c>
      <c r="Q91" s="37">
        <v>0</v>
      </c>
      <c r="R91" s="47">
        <v>31</v>
      </c>
      <c r="S91" s="38">
        <v>2</v>
      </c>
      <c r="T91" s="35">
        <v>0</v>
      </c>
      <c r="U91" s="35">
        <v>0</v>
      </c>
      <c r="V91" s="35">
        <v>0</v>
      </c>
      <c r="W91" s="35">
        <v>1</v>
      </c>
      <c r="X91" s="39">
        <v>0</v>
      </c>
      <c r="Y91" s="35">
        <v>5</v>
      </c>
      <c r="Z91" s="35">
        <v>3</v>
      </c>
      <c r="AA91" s="35">
        <v>5</v>
      </c>
      <c r="AB91" s="35">
        <v>5</v>
      </c>
      <c r="AC91" s="35">
        <v>5</v>
      </c>
      <c r="AD91" s="37">
        <v>0</v>
      </c>
      <c r="AE91" s="45">
        <v>57</v>
      </c>
      <c r="AF91" s="38">
        <v>0</v>
      </c>
      <c r="AG91" s="35">
        <v>0</v>
      </c>
      <c r="AH91" s="35">
        <v>3</v>
      </c>
      <c r="AI91" s="35">
        <v>5</v>
      </c>
      <c r="AJ91" s="35">
        <v>5</v>
      </c>
      <c r="AK91" s="35">
        <v>1</v>
      </c>
      <c r="AL91" s="35">
        <v>5</v>
      </c>
      <c r="AM91" s="35">
        <v>3</v>
      </c>
      <c r="AN91" s="35">
        <v>1</v>
      </c>
      <c r="AO91" s="35">
        <v>5</v>
      </c>
      <c r="AP91" s="35">
        <v>3</v>
      </c>
      <c r="AQ91" s="37">
        <v>0</v>
      </c>
      <c r="AR91" s="45">
        <v>88</v>
      </c>
      <c r="AS91" s="40"/>
      <c r="AT91" s="46">
        <v>88</v>
      </c>
      <c r="AX91" s="13"/>
      <c r="AY91" s="9"/>
      <c r="AZ91" s="9"/>
      <c r="BA91" s="9">
        <f>COUNTIF(S72:AD72,0)</f>
        <v>0</v>
      </c>
      <c r="BB91" s="9">
        <f>COUNTIF(AF72:AQ72,0)</f>
        <v>0</v>
      </c>
      <c r="BD91" s="12"/>
      <c r="BE91" s="8"/>
      <c r="BF91" s="8"/>
      <c r="BG91" s="8"/>
      <c r="BH91" s="8"/>
      <c r="BJ91" s="12"/>
      <c r="BK91" s="8"/>
      <c r="BL91" s="8"/>
      <c r="BM91" s="8"/>
      <c r="BN91" s="8"/>
      <c r="BP91" s="12"/>
      <c r="BQ91" s="8"/>
      <c r="BR91" s="8"/>
      <c r="BS91" s="8"/>
      <c r="BT91" s="8"/>
    </row>
    <row r="92" spans="50:72" ht="12.75">
      <c r="AX92" s="13"/>
      <c r="AY92" s="9"/>
      <c r="AZ92" s="9"/>
      <c r="BA92" s="9">
        <f>COUNTIF(S70:AD70,0)</f>
        <v>3</v>
      </c>
      <c r="BB92" s="9">
        <f>COUNTIF(AF70:AQ70,0)</f>
        <v>3</v>
      </c>
      <c r="BD92" s="12">
        <f>BE92+BF92+BG92+BH92</f>
        <v>6</v>
      </c>
      <c r="BE92" s="8">
        <f>COUNTIF(E70:J70,1)</f>
        <v>1</v>
      </c>
      <c r="BF92" s="8">
        <f>COUNTIF(L70:W70,1)</f>
        <v>1</v>
      </c>
      <c r="BG92" s="8">
        <f>COUNTIF(Y70:AP70,1)</f>
        <v>3</v>
      </c>
      <c r="BH92" s="8">
        <f>COUNTIF(AF70:AQ70,1)</f>
        <v>1</v>
      </c>
      <c r="BJ92" s="12" t="e">
        <f>BK92+BL92+BM92+BN92</f>
        <v>#REF!</v>
      </c>
      <c r="BK92" s="8" t="e">
        <f>COUNTIF(#REF!,2)</f>
        <v>#REF!</v>
      </c>
      <c r="BL92" s="8">
        <f>COUNTIF(F70:Q70,2)</f>
        <v>2</v>
      </c>
      <c r="BM92" s="8">
        <f>COUNTIF(S70:AD70,2)</f>
        <v>0</v>
      </c>
      <c r="BN92" s="8">
        <f>COUNTIF(AF70:AQ70,2)</f>
        <v>1</v>
      </c>
      <c r="BP92" s="12" t="e">
        <f>BQ92+BR92+BS92+BT92</f>
        <v>#REF!</v>
      </c>
      <c r="BQ92" s="8" t="e">
        <f>COUNTIF(#REF!,3)</f>
        <v>#REF!</v>
      </c>
      <c r="BR92" s="8">
        <f>COUNTIF(F70:Q70,3)</f>
        <v>1</v>
      </c>
      <c r="BS92" s="8">
        <f>COUNTIF(S70:AD70,3)</f>
        <v>3</v>
      </c>
      <c r="BT92" s="8">
        <f>COUNTIF(AF70:AQ70,3)</f>
        <v>2</v>
      </c>
    </row>
    <row r="93" ht="12.75">
      <c r="K93" s="5"/>
    </row>
    <row r="94" spans="1:50" s="26" customFormat="1" ht="15" customHeight="1">
      <c r="A94" s="55" t="s">
        <v>141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27"/>
      <c r="AV94" s="27"/>
      <c r="AW94" s="27"/>
      <c r="AX94" s="28"/>
    </row>
    <row r="95" spans="1:50" s="26" customFormat="1" ht="15">
      <c r="A95" s="55" t="s">
        <v>38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27"/>
      <c r="AV95" s="27"/>
      <c r="AW95" s="27"/>
      <c r="AX95" s="28"/>
    </row>
    <row r="97" spans="13:14" ht="18">
      <c r="M97" s="44" t="s">
        <v>43</v>
      </c>
      <c r="N97" s="44"/>
    </row>
    <row r="99" ht="12.75" customHeight="1"/>
  </sheetData>
  <sheetProtection/>
  <mergeCells count="65">
    <mergeCell ref="AF47:AQ47"/>
    <mergeCell ref="AR47:AR48"/>
    <mergeCell ref="AS47:AS48"/>
    <mergeCell ref="A47:D47"/>
    <mergeCell ref="AU7:AU8"/>
    <mergeCell ref="AS7:AS8"/>
    <mergeCell ref="AT7:AT8"/>
    <mergeCell ref="AT47:AT48"/>
    <mergeCell ref="R47:R48"/>
    <mergeCell ref="S47:AD47"/>
    <mergeCell ref="A1:AT1"/>
    <mergeCell ref="A2:AT2"/>
    <mergeCell ref="A3:AT3"/>
    <mergeCell ref="L7:W7"/>
    <mergeCell ref="Y7:AP7"/>
    <mergeCell ref="E7:J7"/>
    <mergeCell ref="K7:K8"/>
    <mergeCell ref="X7:X8"/>
    <mergeCell ref="A7:D7"/>
    <mergeCell ref="BT47:BT48"/>
    <mergeCell ref="J4:T4"/>
    <mergeCell ref="AQ7:AQ8"/>
    <mergeCell ref="AE47:AE48"/>
    <mergeCell ref="AR7:AR8"/>
    <mergeCell ref="F47:Q47"/>
    <mergeCell ref="AY7:AY8"/>
    <mergeCell ref="AX47:AX48"/>
    <mergeCell ref="AY47:AY48"/>
    <mergeCell ref="AZ7:AZ8"/>
    <mergeCell ref="BS7:BS8"/>
    <mergeCell ref="BS47:BS48"/>
    <mergeCell ref="BK7:BK8"/>
    <mergeCell ref="BL7:BL8"/>
    <mergeCell ref="BM7:BM8"/>
    <mergeCell ref="BK47:BK48"/>
    <mergeCell ref="BL47:BL48"/>
    <mergeCell ref="BR7:BR8"/>
    <mergeCell ref="BP47:BP48"/>
    <mergeCell ref="BQ47:BQ48"/>
    <mergeCell ref="AV47:AV48"/>
    <mergeCell ref="BG47:BG48"/>
    <mergeCell ref="BD7:BD8"/>
    <mergeCell ref="AZ47:AZ48"/>
    <mergeCell ref="BA7:BA8"/>
    <mergeCell ref="AX7:AX8"/>
    <mergeCell ref="BA47:BA48"/>
    <mergeCell ref="BD47:BD48"/>
    <mergeCell ref="BE47:BE48"/>
    <mergeCell ref="BF47:BF48"/>
    <mergeCell ref="BM47:BM48"/>
    <mergeCell ref="BH47:BH48"/>
    <mergeCell ref="BJ7:BJ8"/>
    <mergeCell ref="BR47:BR48"/>
    <mergeCell ref="BP7:BP8"/>
    <mergeCell ref="BQ7:BQ8"/>
    <mergeCell ref="BG7:BG8"/>
    <mergeCell ref="BN47:BN48"/>
    <mergeCell ref="BF7:BF8"/>
    <mergeCell ref="BE7:BE8"/>
    <mergeCell ref="A94:AT94"/>
    <mergeCell ref="A95:AT95"/>
    <mergeCell ref="BJ47:BJ48"/>
    <mergeCell ref="BB47:BB48"/>
    <mergeCell ref="AU47:AU48"/>
    <mergeCell ref="E47:E48"/>
  </mergeCells>
  <printOptions/>
  <pageMargins left="0.2362204724409449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R8"/>
    </sheetView>
  </sheetViews>
  <sheetFormatPr defaultColWidth="9.140625" defaultRowHeight="12.75"/>
  <cols>
    <col min="1" max="1" width="3.28125" style="0" customWidth="1"/>
    <col min="2" max="2" width="17.57421875" style="0" customWidth="1"/>
    <col min="3" max="3" width="6.421875" style="0" customWidth="1"/>
    <col min="4" max="4" width="8.140625" style="0" customWidth="1"/>
    <col min="5" max="16" width="3.421875" style="0" customWidth="1"/>
    <col min="17" max="17" width="4.7109375" style="0" customWidth="1"/>
  </cols>
  <sheetData/>
  <sheetProtection/>
  <printOptions/>
  <pageMargins left="0.58" right="0.47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Foxwood Electrical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Kay</dc:creator>
  <cp:keywords/>
  <dc:description/>
  <cp:lastModifiedBy>karen crabtree</cp:lastModifiedBy>
  <cp:lastPrinted>2017-05-28T15:22:18Z</cp:lastPrinted>
  <dcterms:created xsi:type="dcterms:W3CDTF">2001-10-22T13:34:35Z</dcterms:created>
  <dcterms:modified xsi:type="dcterms:W3CDTF">2017-05-28T15:32:34Z</dcterms:modified>
  <cp:category/>
  <cp:version/>
  <cp:contentType/>
  <cp:contentStatus/>
</cp:coreProperties>
</file>